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04" i="1"/>
  <c r="F104"/>
  <c r="G67"/>
  <c r="F67"/>
  <c r="G12"/>
  <c r="F12"/>
  <c r="G99"/>
  <c r="F99"/>
  <c r="G98"/>
  <c r="F98"/>
  <c r="G97"/>
  <c r="F97"/>
  <c r="G96"/>
  <c r="F96"/>
  <c r="G94"/>
  <c r="F94"/>
  <c r="G92"/>
  <c r="F92"/>
  <c r="G66"/>
  <c r="F66"/>
  <c r="G65"/>
  <c r="F65"/>
  <c r="G64"/>
  <c r="F64"/>
  <c r="G54"/>
  <c r="F54"/>
  <c r="G40"/>
  <c r="F40"/>
  <c r="F17"/>
  <c r="G17"/>
  <c r="G103"/>
  <c r="F103"/>
  <c r="G101"/>
  <c r="F101"/>
  <c r="G69"/>
  <c r="F69"/>
  <c r="G68"/>
  <c r="F68"/>
  <c r="G63"/>
  <c r="F63"/>
  <c r="G61"/>
  <c r="F61"/>
  <c r="G60"/>
  <c r="F60"/>
  <c r="G59"/>
  <c r="F59"/>
  <c r="G58"/>
  <c r="F58"/>
  <c r="G57"/>
  <c r="F57"/>
  <c r="G56"/>
  <c r="F56"/>
  <c r="G55"/>
  <c r="F55"/>
  <c r="G44"/>
  <c r="F44"/>
  <c r="G42"/>
  <c r="F42"/>
  <c r="G37"/>
  <c r="F37"/>
  <c r="G38"/>
  <c r="F38"/>
  <c r="G26"/>
  <c r="F26"/>
  <c r="G23"/>
  <c r="F23"/>
  <c r="G18"/>
  <c r="F18"/>
  <c r="G13"/>
  <c r="F13"/>
  <c r="E108" l="1"/>
  <c r="F107"/>
  <c r="G107"/>
  <c r="D108"/>
  <c r="F106"/>
  <c r="G106"/>
  <c r="F105"/>
  <c r="G105"/>
  <c r="G62"/>
  <c r="F62"/>
  <c r="G53"/>
  <c r="F53"/>
  <c r="G52"/>
  <c r="F52"/>
  <c r="F22"/>
  <c r="G22"/>
  <c r="F51"/>
  <c r="G51"/>
  <c r="F50"/>
  <c r="G50"/>
  <c r="F49"/>
  <c r="G49"/>
  <c r="C108" l="1"/>
  <c r="G102"/>
  <c r="F102"/>
  <c r="G100"/>
  <c r="F100"/>
  <c r="G95"/>
  <c r="F95"/>
  <c r="G93"/>
  <c r="F93"/>
  <c r="G91"/>
  <c r="F91"/>
  <c r="G90"/>
  <c r="F90"/>
  <c r="G89"/>
  <c r="F89"/>
  <c r="G78"/>
  <c r="F78"/>
  <c r="E76"/>
  <c r="D76"/>
  <c r="C76"/>
  <c r="C81" s="1"/>
  <c r="G75"/>
  <c r="F75"/>
  <c r="G74"/>
  <c r="F74"/>
  <c r="G73"/>
  <c r="F73"/>
  <c r="G72"/>
  <c r="F72"/>
  <c r="G71"/>
  <c r="F71"/>
  <c r="G70"/>
  <c r="F70"/>
  <c r="G48"/>
  <c r="F48"/>
  <c r="G47"/>
  <c r="F47"/>
  <c r="G46"/>
  <c r="F46"/>
  <c r="G45"/>
  <c r="F45"/>
  <c r="G43"/>
  <c r="F43"/>
  <c r="G41"/>
  <c r="F41"/>
  <c r="G39"/>
  <c r="F39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5"/>
  <c r="F25"/>
  <c r="G24"/>
  <c r="F24"/>
  <c r="G21"/>
  <c r="F21"/>
  <c r="G20"/>
  <c r="F20"/>
  <c r="G19"/>
  <c r="F19"/>
  <c r="G16"/>
  <c r="F16"/>
  <c r="G15"/>
  <c r="F15"/>
  <c r="G14"/>
  <c r="F14"/>
  <c r="G11"/>
  <c r="F11"/>
  <c r="G10"/>
  <c r="F10"/>
  <c r="G9"/>
  <c r="F9"/>
  <c r="G8"/>
  <c r="F8"/>
  <c r="G7"/>
  <c r="F7"/>
  <c r="G6"/>
  <c r="F6"/>
  <c r="G5"/>
  <c r="F5"/>
  <c r="G4"/>
  <c r="F4"/>
  <c r="G3"/>
  <c r="F3"/>
  <c r="E81" l="1"/>
  <c r="E111" s="1"/>
  <c r="D81"/>
  <c r="D111" s="1"/>
  <c r="G108"/>
  <c r="F108"/>
  <c r="C111"/>
  <c r="G76"/>
  <c r="G81" s="1"/>
  <c r="F76"/>
  <c r="F81" s="1"/>
  <c r="G111" l="1"/>
  <c r="F111"/>
</calcChain>
</file>

<file path=xl/sharedStrings.xml><?xml version="1.0" encoding="utf-8"?>
<sst xmlns="http://schemas.openxmlformats.org/spreadsheetml/2006/main" count="204" uniqueCount="197">
  <si>
    <t>CUENTA CONTABLE</t>
  </si>
  <si>
    <t>CONCEPTO</t>
  </si>
  <si>
    <t>TOTAL SIPOT</t>
  </si>
  <si>
    <t>1.1.1.1.01.0002</t>
  </si>
  <si>
    <t>NOMINA</t>
  </si>
  <si>
    <t>1.1.2.2.01.0007.00002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</si>
  <si>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</si>
  <si>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</si>
  <si>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</si>
  <si>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</si>
  <si>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</si>
  <si>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</si>
  <si>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</si>
  <si>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</si>
  <si>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</si>
  <si>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</si>
  <si>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</si>
  <si>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</si>
  <si>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</si>
  <si>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</si>
  <si>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</si>
  <si>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</si>
  <si>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</si>
  <si>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</si>
  <si>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</si>
  <si>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</si>
  <si>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2.1.1.7.03.0001</t>
  </si>
  <si>
    <t>IVA TRASLADADO COBRADO</t>
  </si>
  <si>
    <t>4.1.7.3.01.0001.00020</t>
  </si>
  <si>
    <t>4.1.7.3.01.0001.00021</t>
  </si>
  <si>
    <t>SUBDIRECCION  DE ASISTENCIA MEDICA</t>
  </si>
  <si>
    <t>4.1.7.3.01.0001.00025</t>
  </si>
  <si>
    <t>4.1.7.3.01.0001.00027</t>
  </si>
  <si>
    <t>4.1.7.3.01.0001.00028</t>
  </si>
  <si>
    <t>4.1.7.3.01.0001.00032</t>
  </si>
  <si>
    <t>4.1.7.3.01.0001.00033</t>
  </si>
  <si>
    <t>PSIQUIATRIA</t>
  </si>
  <si>
    <t>4.1.7.3.01.0001.00035</t>
  </si>
  <si>
    <t>4.1.7.3.01.0001.00036</t>
  </si>
  <si>
    <t>4.1.7.3.01.0001.00037</t>
  </si>
  <si>
    <t>4.1.7.3.01.0001.00038</t>
  </si>
  <si>
    <t>4.1.7.3.01.0001.00045</t>
  </si>
  <si>
    <t>4.1.7.3.01.0001.00047</t>
  </si>
  <si>
    <t>4.1.7.3.01.0001.00049</t>
  </si>
  <si>
    <t>4.1.7.3.01.0001.00051</t>
  </si>
  <si>
    <t>4.1.7.3.01.0001.00057</t>
  </si>
  <si>
    <t>4.1.7.3.01.0003.00007</t>
  </si>
  <si>
    <t>FOTOCOPIAS</t>
  </si>
  <si>
    <t>DEVOLUCION POR SERVICIOS</t>
  </si>
  <si>
    <t>4.1.7.3.01.0006.00001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</si>
  <si>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</si>
  <si>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</si>
  <si>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</si>
  <si>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</si>
  <si>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</si>
  <si>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</si>
  <si>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</si>
  <si>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</si>
  <si>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</si>
  <si>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</si>
  <si>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</si>
  <si>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</si>
  <si>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</si>
  <si>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</si>
  <si>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</si>
  <si>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1.1.1.6.02.0001.00109</t>
  </si>
  <si>
    <t>F. APOYO A LA INVESTIGA. CTA.012880</t>
  </si>
  <si>
    <t>1.1.1.6.02.0001.00144</t>
  </si>
  <si>
    <t>F. DE INVESTIGACION EN INFECTOLOGIA</t>
  </si>
  <si>
    <t>1.1.1.6.02.0001.00256</t>
  </si>
  <si>
    <t>INV. FIN. FONDO ALBERGUE</t>
  </si>
  <si>
    <t>1.1.1.6.02.0001.00319</t>
  </si>
  <si>
    <t>R12 NBG SS HIMFG PAREXEL</t>
  </si>
  <si>
    <t>1.1.1.6.02.0001.00338</t>
  </si>
  <si>
    <t>R12 NBG SS HIMFG DERMAPROTOCOLOS</t>
  </si>
  <si>
    <t>1.1.1.6.02.0001.00371</t>
  </si>
  <si>
    <t>R12 NBG SS HIMFG MERCK 066</t>
  </si>
  <si>
    <t>1.1.1.6.02.0001.00376</t>
  </si>
  <si>
    <t>R12 NBG SS HIMFG PEMBROLIZUMAB</t>
  </si>
  <si>
    <t>TOTAL TERCEROS</t>
  </si>
  <si>
    <t>TOTAL PROPIOS Y TERCEROS</t>
  </si>
  <si>
    <t>POLICIA IND. BANC. Y COM DEL VALLE D</t>
  </si>
  <si>
    <t>SERVICO DE RADIOTERAPIA</t>
  </si>
  <si>
    <t>4.1.7.3.01.0001.00024</t>
  </si>
  <si>
    <t>TERAPIA INTENSIVA</t>
  </si>
  <si>
    <t>CARDIOLOGIA</t>
  </si>
  <si>
    <t>NEONATOLOGIA</t>
  </si>
  <si>
    <t>4.1.7.3.01.0001.00029</t>
  </si>
  <si>
    <t>HEMATO-ONCOLOGIA</t>
  </si>
  <si>
    <t>NEUROLOGIA</t>
  </si>
  <si>
    <t>ALERGIA E INMUNOLOGIA CLINICA</t>
  </si>
  <si>
    <t>ENDOCRINOLOGIA</t>
  </si>
  <si>
    <t>REHABILITACION</t>
  </si>
  <si>
    <t>AUDIOLOGIA Y FONIATRIA</t>
  </si>
  <si>
    <t>4.1.7.3.01.0001.00044</t>
  </si>
  <si>
    <t>ESTOMATOLOGIA</t>
  </si>
  <si>
    <t>CIRUGIA GENERAL</t>
  </si>
  <si>
    <t>ANESTESIA Y ALGOLOGIA</t>
  </si>
  <si>
    <t>IMAGINOLOGIA</t>
  </si>
  <si>
    <t>LABORATORIO CLINICO</t>
  </si>
  <si>
    <t>FARMACOLOGIA CLINICA</t>
  </si>
  <si>
    <t>4.1.7.3.01.0005.0017</t>
  </si>
  <si>
    <t>MEDICAMENTOS</t>
  </si>
  <si>
    <t>UTILIDADES DE CURSOS MONOGRAFICOS</t>
  </si>
  <si>
    <t>PEDIATRIA AMBULATORIA</t>
  </si>
  <si>
    <t>4.3.9.9.01.0001.00005</t>
  </si>
  <si>
    <t>4.3.9.9.03.0001.00004</t>
  </si>
  <si>
    <t>4.3.9.9.03.0001.00005</t>
  </si>
  <si>
    <t xml:space="preserve">DONATIVOS OPERACIÓN DEL HOSPITAL </t>
  </si>
  <si>
    <t>01/03/2022 -28/02/2023 DIP. MED. INTEGRAL</t>
  </si>
  <si>
    <t>2/5/2022-26/09/2022 DIP. EN ULTRASON</t>
  </si>
  <si>
    <t>4.1.7.3.01.0001.00022</t>
  </si>
  <si>
    <t>NEUMOLOGIA Y FISIOLOGIA PULMONAR</t>
  </si>
  <si>
    <t>4.3.9.9.03.0001.00007</t>
  </si>
  <si>
    <t>07-09/03/2022 C.M. ESTOMATOLOGIA</t>
  </si>
  <si>
    <t>4.3.9.9.03.0001.00008</t>
  </si>
  <si>
    <t>03/2022-02/2023 VII DIPLOMADO DERM</t>
  </si>
  <si>
    <t>4.3.9.9.03.0001.00009</t>
  </si>
  <si>
    <t>R12 NBG SS HIMFG MOLECULAS DE ACTIVACION</t>
  </si>
  <si>
    <t>R12 NBG SS HIMFG GENOMICA COMPARATIVA DE</t>
  </si>
  <si>
    <t>1.1.1.6.02.0001.00389</t>
  </si>
  <si>
    <t>R12 NBG SS HIMFG MARCA EPIGENICA ENOS</t>
  </si>
  <si>
    <t>1.1.1.6.02.0001.00391</t>
  </si>
  <si>
    <t>1.1.1.6.02.0001.00390</t>
  </si>
  <si>
    <t>ABRIL</t>
  </si>
  <si>
    <t>MAYO</t>
  </si>
  <si>
    <t>JUNIO</t>
  </si>
  <si>
    <t>SIPOT 2do. TRIMESTRE</t>
  </si>
  <si>
    <t>1.1.2.2.01.0007.00042</t>
  </si>
  <si>
    <t>SEDENA HOSPITAL MILITAR DE ESPECIAL</t>
  </si>
  <si>
    <t>1.1.2.3.01.0312</t>
  </si>
  <si>
    <t>SERVICIOS E INSUMOS MUNDIALES S.A.D</t>
  </si>
  <si>
    <t>4.1.7.3.01.0001.00023</t>
  </si>
  <si>
    <t>INFECTOLOGIA</t>
  </si>
  <si>
    <t>4.1.7.3.01.0001.00026</t>
  </si>
  <si>
    <t>NEFROLOGIA</t>
  </si>
  <si>
    <t>4.1.7.3.01.0001.00046</t>
  </si>
  <si>
    <t>CIRUGIA DE TORAx Y ENDOSCOPIA</t>
  </si>
  <si>
    <t>4.1.7.3.01.0001.00050</t>
  </si>
  <si>
    <t>MEDICINA NUCLEAR MOLECULAR</t>
  </si>
  <si>
    <t>4.1.7.3.01.0001.00052</t>
  </si>
  <si>
    <t>MEDICINA TRANSFUSIONAL</t>
  </si>
  <si>
    <t>4.3.9.9.03.0001.00010</t>
  </si>
  <si>
    <t>4.3.9.9.03.0001.00011</t>
  </si>
  <si>
    <t>4.3.9.9.03.0001.00012</t>
  </si>
  <si>
    <t>4.3.9.9.03.0001.00013</t>
  </si>
  <si>
    <t>4.3.9.9.03.0001.00014</t>
  </si>
  <si>
    <t>4.3.9.9.03.0001.00015</t>
  </si>
  <si>
    <t>4.3.9.9.03.0001.00016</t>
  </si>
  <si>
    <t>4.3.9.9.03.0001.00017</t>
  </si>
  <si>
    <t>4.3.9.9.03.0001.00018</t>
  </si>
  <si>
    <t>20-22/04/2022 VI C. DE ACTUALIZACION EN</t>
  </si>
  <si>
    <t>01/03/2022-28/02/2023 DIP. EN CIRUGIA CO</t>
  </si>
  <si>
    <t>03/2022-08/2022 DIP. DE ENCEFALOGRAFI</t>
  </si>
  <si>
    <t>05/04/22-27/10/22 DIP. DE INMUNOLOGIA</t>
  </si>
  <si>
    <t>01/03/-01/05/2022 C. BASIC. METODOLOGI</t>
  </si>
  <si>
    <t>01/04/-01/09/2022 DIP. DE METODOLOGIA</t>
  </si>
  <si>
    <t>25-27/04/2022 C. DE FARMACOLOGIA CALI</t>
  </si>
  <si>
    <t>01/03/22-28/02/23 DIP. VALORACION HEMO</t>
  </si>
  <si>
    <t>4.3.9.9.03.0002.00002</t>
  </si>
  <si>
    <t>POS. DE ENF. ONCOLOGICA, NEONATAL E</t>
  </si>
  <si>
    <t>4.3.9.9.03.0002.00003</t>
  </si>
  <si>
    <t>C. CAMPOS CLINICOS 2022</t>
  </si>
  <si>
    <t>1.1.1.6.02.0001.00372</t>
  </si>
  <si>
    <t>R12 NBG SS HIMFG MELODY 3</t>
  </si>
  <si>
    <t>1.1.1.6.02.0001.00377</t>
  </si>
  <si>
    <t>R12 NBG SS HIMFG CHOP INTED</t>
  </si>
  <si>
    <t>1.1.2.3.01.0002</t>
  </si>
  <si>
    <t>DISTRIBUIDORA DISUR S.A. DE C.V.</t>
  </si>
  <si>
    <t>4.1.7.3.01.0001.00048</t>
  </si>
  <si>
    <t>LABORATORIO DE FARMACIA</t>
  </si>
  <si>
    <t>14-18/02/2022 XXXVII C. DE ACTUALIZACION DE PAR</t>
  </si>
  <si>
    <t>09/05-13/05/2022 XV CURSO DE CALIDAD</t>
  </si>
  <si>
    <t>4.3.9.9.03.0001.00019</t>
  </si>
  <si>
    <t>4.3.9.9.03.0001.00020</t>
  </si>
  <si>
    <t>09-11 MAR 2022 CURSO DE PREPARACION</t>
  </si>
  <si>
    <t>22-25 MAR 2022 C. TEMAS DE PSICOLOGIA</t>
  </si>
  <si>
    <t>4.3.9.9.03.0001.00021</t>
  </si>
  <si>
    <t>23-25 MAY 2022 C.M. DE INV. EN ENFERME</t>
  </si>
  <si>
    <t>1.1.1.6.02.0001.00243</t>
  </si>
  <si>
    <t>INV. FINANCIERA UCB0</t>
  </si>
  <si>
    <t>1.1.1.6.02.0001.00326</t>
  </si>
  <si>
    <t>R12 NBG SS HIMFG PAPEL DE CITOCINAS IL36</t>
  </si>
  <si>
    <t>1.1.1.6.02.0001.00340</t>
  </si>
  <si>
    <t>R12 NBG SS HIMFG INFLUENZA</t>
  </si>
  <si>
    <t>1.1.1.6.02.0001.00344</t>
  </si>
  <si>
    <t>R12 NBG SS HIMFG CONACYT TP BASICA</t>
  </si>
  <si>
    <t>1.1.1.6.02.0001.00347</t>
  </si>
  <si>
    <t>R12 NBG SS HIMFG CONACYT CB2016 CRISPPR</t>
  </si>
  <si>
    <t>1.1.1.6.02.0001.00361</t>
  </si>
  <si>
    <t>R12 NBG SS HIMFG LAL 501</t>
  </si>
  <si>
    <t>1.1.2.2.01.0007.00038</t>
  </si>
  <si>
    <t>HOSPITAL DEL NIÑO MORELENSE</t>
  </si>
  <si>
    <t>4.3.9.9.03.0001.00022</t>
  </si>
  <si>
    <t>01-06 JUN 2022 C. DE URGENCIAS PEDIATR</t>
  </si>
  <si>
    <t>1.1.1.6.02.0001.00384</t>
  </si>
  <si>
    <t>R12 NBG SS HIMFG CBM LEUCEMIA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</si>
</sst>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0" fontId="3" fillId="0" borderId="0" xfId="2" applyFont="1" applyBorder="1"/>
    <xf numFmtId="4" fontId="4" fillId="2" borderId="2" xfId="2" applyNumberFormat="1" applyFont="1" applyFill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 wrapText="1"/>
    </xf>
    <xf numFmtId="0" fontId="6" fillId="0" borderId="0" xfId="0" applyFont="1"/>
    <xf numFmtId="4" fontId="5" fillId="4" borderId="1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 wrapText="1"/>
    </xf>
    <xf numFmtId="4" fontId="3" fillId="0" borderId="0" xfId="3" applyNumberFormat="1" applyFont="1" applyBorder="1"/>
    <xf numFmtId="4" fontId="3" fillId="0" borderId="0" xfId="2" applyNumberFormat="1" applyFont="1" applyBorder="1"/>
    <xf numFmtId="4" fontId="3" fillId="5" borderId="0" xfId="2" applyNumberFormat="1" applyFont="1" applyFill="1" applyBorder="1"/>
    <xf numFmtId="0" fontId="3" fillId="0" borderId="0" xfId="2" applyFont="1" applyFill="1" applyBorder="1"/>
    <xf numFmtId="4" fontId="3" fillId="0" borderId="0" xfId="2" applyNumberFormat="1" applyFont="1" applyFill="1" applyBorder="1"/>
    <xf numFmtId="4" fontId="6" fillId="0" borderId="0" xfId="0" applyNumberFormat="1" applyFont="1"/>
    <xf numFmtId="43" fontId="6" fillId="0" borderId="0" xfId="1" applyFont="1"/>
    <xf numFmtId="43" fontId="6" fillId="0" borderId="0" xfId="0" applyNumberFormat="1" applyFont="1"/>
    <xf numFmtId="0" fontId="3" fillId="4" borderId="0" xfId="2" applyFont="1" applyFill="1"/>
    <xf numFmtId="0" fontId="7" fillId="4" borderId="0" xfId="2" applyFont="1" applyFill="1"/>
    <xf numFmtId="4" fontId="8" fillId="4" borderId="0" xfId="2" applyNumberFormat="1" applyFont="1" applyFill="1"/>
    <xf numFmtId="4" fontId="7" fillId="4" borderId="0" xfId="2" applyNumberFormat="1" applyFont="1" applyFill="1" applyBorder="1"/>
    <xf numFmtId="0" fontId="3" fillId="0" borderId="0" xfId="2" applyFont="1"/>
    <xf numFmtId="4" fontId="3" fillId="0" borderId="0" xfId="2" applyNumberFormat="1" applyFont="1"/>
    <xf numFmtId="0" fontId="7" fillId="6" borderId="0" xfId="2" applyFont="1" applyFill="1"/>
    <xf numFmtId="4" fontId="7" fillId="7" borderId="0" xfId="2" applyNumberFormat="1" applyFont="1" applyFill="1"/>
    <xf numFmtId="4" fontId="7" fillId="6" borderId="0" xfId="2" applyNumberFormat="1" applyFont="1" applyFill="1"/>
    <xf numFmtId="0" fontId="9" fillId="8" borderId="0" xfId="2" applyFont="1" applyFill="1"/>
    <xf numFmtId="4" fontId="9" fillId="8" borderId="0" xfId="2" applyNumberFormat="1" applyFont="1" applyFill="1"/>
    <xf numFmtId="0" fontId="10" fillId="0" borderId="0" xfId="2" applyFont="1"/>
    <xf numFmtId="4" fontId="10" fillId="0" borderId="0" xfId="2" applyNumberFormat="1" applyFont="1"/>
    <xf numFmtId="0" fontId="11" fillId="0" borderId="0" xfId="2" applyFont="1"/>
    <xf numFmtId="4" fontId="3" fillId="0" borderId="0" xfId="2" applyNumberFormat="1" applyFont="1" applyFill="1"/>
    <xf numFmtId="0" fontId="6" fillId="10" borderId="0" xfId="0" applyFont="1" applyFill="1"/>
    <xf numFmtId="0" fontId="3" fillId="0" borderId="0" xfId="2" applyFont="1" applyFill="1"/>
    <xf numFmtId="4" fontId="7" fillId="9" borderId="0" xfId="2" applyNumberFormat="1" applyFont="1" applyFill="1"/>
    <xf numFmtId="4" fontId="8" fillId="9" borderId="0" xfId="2" applyNumberFormat="1" applyFont="1" applyFill="1"/>
    <xf numFmtId="0" fontId="9" fillId="8" borderId="0" xfId="2" applyFont="1" applyFill="1" applyBorder="1"/>
    <xf numFmtId="4" fontId="12" fillId="8" borderId="0" xfId="2" applyNumberFormat="1" applyFont="1" applyFill="1" applyBorder="1"/>
    <xf numFmtId="4" fontId="5" fillId="3" borderId="1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8" xfId="2"/>
    <cellStyle name="Normal 4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3"/>
  <sheetViews>
    <sheetView tabSelected="1" topLeftCell="A72" workbookViewId="0">
      <selection sqref="A1:G111"/>
    </sheetView>
  </sheetViews>
  <sheetFormatPr baseColWidth="10" defaultRowHeight="15"/>
  <cols>
    <col min="1" max="1" width="17.42578125" style="4" customWidth="1"/>
    <col min="2" max="2" width="38.28515625" style="4" customWidth="1"/>
    <col min="3" max="9" width="11.42578125" style="4"/>
    <col min="10" max="11" width="13.140625" style="4" bestFit="1" customWidth="1"/>
    <col min="12" max="12" width="14.140625" style="4" bestFit="1" customWidth="1"/>
    <col min="13" max="16384" width="11.42578125" style="4"/>
  </cols>
  <sheetData>
    <row r="1" spans="1:7">
      <c r="A1" s="38" t="s">
        <v>0</v>
      </c>
      <c r="B1" s="38" t="s">
        <v>1</v>
      </c>
      <c r="C1" s="2"/>
      <c r="D1" s="2"/>
      <c r="E1" s="2"/>
      <c r="F1" s="36" t="s">
        <v>127</v>
      </c>
      <c r="G1" s="3" t="s">
        <v>2</v>
      </c>
    </row>
    <row r="2" spans="1:7">
      <c r="A2" s="39"/>
      <c r="B2" s="39"/>
      <c r="C2" s="5" t="s">
        <v>124</v>
      </c>
      <c r="D2" s="5" t="s">
        <v>125</v>
      </c>
      <c r="E2" s="5" t="s">
        <v>126</v>
      </c>
      <c r="F2" s="37"/>
      <c r="G2" s="6">
        <v>2022</v>
      </c>
    </row>
    <row r="3" spans="1:7">
      <c r="A3" s="1" t="s">
        <v>3</v>
      </c>
      <c r="B3" s="1" t="s">
        <v>4</v>
      </c>
      <c r="C3" s="7">
        <v>35605.56</v>
      </c>
      <c r="D3" s="7">
        <v>39357.18</v>
      </c>
      <c r="E3" s="7">
        <v>52944.71</v>
      </c>
      <c r="F3" s="8">
        <f>C3+D3+E3</f>
        <v>127907.44999999998</v>
      </c>
      <c r="G3" s="9">
        <f>C3+D3+E3</f>
        <v>127907.44999999998</v>
      </c>
    </row>
    <row r="4" spans="1:7">
      <c r="A4" s="1" t="s">
        <v>5</v>
      </c>
      <c r="B4" s="1" t="s">
        <v>81</v>
      </c>
      <c r="C4" s="7">
        <v>584</v>
      </c>
      <c r="D4" s="7">
        <v>0</v>
      </c>
      <c r="E4" s="7">
        <v>7919</v>
      </c>
      <c r="F4" s="8">
        <f>SUM(C4:E4)</f>
        <v>8503</v>
      </c>
      <c r="G4" s="9">
        <f>SUM(C4:E4)</f>
        <v>8503</v>
      </c>
    </row>
    <row r="5" spans="1:7">
      <c r="A5" s="1" t="s">
        <v>6</v>
      </c>
      <c r="B5" s="10" t="s">
        <v>7</v>
      </c>
      <c r="C5" s="7">
        <v>0</v>
      </c>
      <c r="D5" s="7">
        <v>0</v>
      </c>
      <c r="E5" s="7">
        <v>6582</v>
      </c>
      <c r="F5" s="8">
        <f t="shared" ref="F5:F75" si="0">C5+D5+E5</f>
        <v>6582</v>
      </c>
      <c r="G5" s="9">
        <f t="shared" ref="G5:G75" si="1">C5+D5+E5</f>
        <v>6582</v>
      </c>
    </row>
    <row r="6" spans="1:7">
      <c r="A6" s="1" t="s">
        <v>8</v>
      </c>
      <c r="B6" s="1" t="s">
        <v>9</v>
      </c>
      <c r="C6" s="7">
        <v>230</v>
      </c>
      <c r="D6" s="7">
        <v>1976</v>
      </c>
      <c r="E6" s="7">
        <v>432</v>
      </c>
      <c r="F6" s="8">
        <f t="shared" si="0"/>
        <v>2638</v>
      </c>
      <c r="G6" s="9">
        <f t="shared" si="1"/>
        <v>2638</v>
      </c>
    </row>
    <row r="7" spans="1:7">
      <c r="A7" s="1" t="s">
        <v>10</v>
      </c>
      <c r="B7" s="1" t="s">
        <v>11</v>
      </c>
      <c r="C7" s="7">
        <v>7383</v>
      </c>
      <c r="D7" s="7">
        <v>0</v>
      </c>
      <c r="E7" s="7">
        <v>6064</v>
      </c>
      <c r="F7" s="8">
        <f t="shared" si="0"/>
        <v>13447</v>
      </c>
      <c r="G7" s="9">
        <f t="shared" si="1"/>
        <v>13447</v>
      </c>
    </row>
    <row r="8" spans="1:7">
      <c r="A8" s="1" t="s">
        <v>12</v>
      </c>
      <c r="B8" s="1" t="s">
        <v>13</v>
      </c>
      <c r="C8" s="7">
        <v>0</v>
      </c>
      <c r="D8" s="7">
        <v>2183</v>
      </c>
      <c r="E8" s="7">
        <v>16048</v>
      </c>
      <c r="F8" s="8">
        <f t="shared" si="0"/>
        <v>18231</v>
      </c>
      <c r="G8" s="9">
        <f t="shared" si="1"/>
        <v>18231</v>
      </c>
    </row>
    <row r="9" spans="1:7">
      <c r="A9" s="1" t="s">
        <v>14</v>
      </c>
      <c r="B9" s="10" t="s">
        <v>15</v>
      </c>
      <c r="C9" s="7">
        <v>360765</v>
      </c>
      <c r="D9" s="7">
        <v>223111</v>
      </c>
      <c r="E9" s="7">
        <v>130946</v>
      </c>
      <c r="F9" s="8">
        <f t="shared" si="0"/>
        <v>714822</v>
      </c>
      <c r="G9" s="9">
        <f t="shared" si="1"/>
        <v>714822</v>
      </c>
    </row>
    <row r="10" spans="1:7">
      <c r="A10" s="1" t="s">
        <v>16</v>
      </c>
      <c r="B10" s="10" t="s">
        <v>17</v>
      </c>
      <c r="C10" s="7">
        <v>0</v>
      </c>
      <c r="D10" s="7">
        <v>1457280</v>
      </c>
      <c r="E10" s="7">
        <v>156065</v>
      </c>
      <c r="F10" s="8">
        <f t="shared" si="0"/>
        <v>1613345</v>
      </c>
      <c r="G10" s="9">
        <f t="shared" si="1"/>
        <v>1613345</v>
      </c>
    </row>
    <row r="11" spans="1:7">
      <c r="A11" s="1" t="s">
        <v>18</v>
      </c>
      <c r="B11" s="1" t="s">
        <v>19</v>
      </c>
      <c r="C11" s="7">
        <v>306991</v>
      </c>
      <c r="D11" s="7">
        <v>111025</v>
      </c>
      <c r="E11" s="7">
        <v>221488</v>
      </c>
      <c r="F11" s="8">
        <f t="shared" si="0"/>
        <v>639504</v>
      </c>
      <c r="G11" s="9">
        <f t="shared" si="1"/>
        <v>639504</v>
      </c>
    </row>
    <row r="12" spans="1:7">
      <c r="A12" s="1" t="s">
        <v>191</v>
      </c>
      <c r="B12" s="1" t="s">
        <v>192</v>
      </c>
      <c r="C12" s="7">
        <v>0</v>
      </c>
      <c r="D12" s="7">
        <v>0</v>
      </c>
      <c r="E12" s="7">
        <v>115</v>
      </c>
      <c r="F12" s="8">
        <f t="shared" ref="F12" si="2">C12+D12+E12</f>
        <v>115</v>
      </c>
      <c r="G12" s="9">
        <f t="shared" ref="G12" si="3">C12+D12+E12</f>
        <v>115</v>
      </c>
    </row>
    <row r="13" spans="1:7">
      <c r="A13" s="1" t="s">
        <v>128</v>
      </c>
      <c r="B13" s="1" t="s">
        <v>129</v>
      </c>
      <c r="C13" s="7">
        <v>0.46</v>
      </c>
      <c r="D13" s="7">
        <v>0</v>
      </c>
      <c r="E13" s="7">
        <v>0</v>
      </c>
      <c r="F13" s="8">
        <f t="shared" si="0"/>
        <v>0.46</v>
      </c>
      <c r="G13" s="9">
        <f t="shared" si="1"/>
        <v>0.46</v>
      </c>
    </row>
    <row r="14" spans="1:7">
      <c r="A14" s="1" t="s">
        <v>20</v>
      </c>
      <c r="B14" s="1" t="s">
        <v>21</v>
      </c>
      <c r="C14" s="7">
        <v>12000</v>
      </c>
      <c r="D14" s="7">
        <v>0</v>
      </c>
      <c r="E14" s="7">
        <v>0</v>
      </c>
      <c r="F14" s="8">
        <f t="shared" si="0"/>
        <v>12000</v>
      </c>
      <c r="G14" s="9">
        <f t="shared" si="1"/>
        <v>12000</v>
      </c>
    </row>
    <row r="15" spans="1:7">
      <c r="A15" s="1" t="s">
        <v>22</v>
      </c>
      <c r="B15" s="1" t="s">
        <v>23</v>
      </c>
      <c r="C15" s="7">
        <v>5.8</v>
      </c>
      <c r="D15" s="7">
        <v>185.6</v>
      </c>
      <c r="E15" s="7">
        <v>29</v>
      </c>
      <c r="F15" s="8">
        <f t="shared" si="0"/>
        <v>220.4</v>
      </c>
      <c r="G15" s="9">
        <f t="shared" si="1"/>
        <v>220.4</v>
      </c>
    </row>
    <row r="16" spans="1:7">
      <c r="A16" s="1" t="s">
        <v>24</v>
      </c>
      <c r="B16" s="1" t="s">
        <v>25</v>
      </c>
      <c r="C16" s="7">
        <v>8130.93</v>
      </c>
      <c r="D16" s="7">
        <v>7227.18</v>
      </c>
      <c r="E16" s="7">
        <v>8115.18</v>
      </c>
      <c r="F16" s="8">
        <f t="shared" si="0"/>
        <v>23473.29</v>
      </c>
      <c r="G16" s="9">
        <f t="shared" si="1"/>
        <v>23473.29</v>
      </c>
    </row>
    <row r="17" spans="1:9">
      <c r="A17" s="1" t="s">
        <v>167</v>
      </c>
      <c r="B17" s="1" t="s">
        <v>168</v>
      </c>
      <c r="C17" s="7">
        <v>0</v>
      </c>
      <c r="D17" s="7">
        <v>16333.28</v>
      </c>
      <c r="E17" s="7">
        <v>651341.42000000004</v>
      </c>
      <c r="F17" s="8">
        <f t="shared" si="0"/>
        <v>667674.70000000007</v>
      </c>
      <c r="G17" s="9">
        <f t="shared" si="1"/>
        <v>667674.70000000007</v>
      </c>
    </row>
    <row r="18" spans="1:9">
      <c r="A18" s="1" t="s">
        <v>130</v>
      </c>
      <c r="B18" s="1" t="s">
        <v>131</v>
      </c>
      <c r="C18" s="7">
        <v>142664</v>
      </c>
      <c r="D18" s="7">
        <v>0</v>
      </c>
      <c r="E18" s="7">
        <v>0</v>
      </c>
      <c r="F18" s="8">
        <f t="shared" ref="F18" si="4">C18+D18+E18</f>
        <v>142664</v>
      </c>
      <c r="G18" s="9">
        <f t="shared" ref="G18" si="5">C18+D18+E18</f>
        <v>142664</v>
      </c>
    </row>
    <row r="19" spans="1:9">
      <c r="A19" s="1" t="s">
        <v>26</v>
      </c>
      <c r="B19" s="1" t="s">
        <v>27</v>
      </c>
      <c r="C19" s="7">
        <v>10297.31</v>
      </c>
      <c r="D19" s="7">
        <v>6809.73</v>
      </c>
      <c r="E19" s="7">
        <v>7690.72</v>
      </c>
      <c r="F19" s="8">
        <f t="shared" si="0"/>
        <v>24797.760000000002</v>
      </c>
      <c r="G19" s="9">
        <f t="shared" si="1"/>
        <v>24797.760000000002</v>
      </c>
    </row>
    <row r="20" spans="1:9">
      <c r="A20" s="1" t="s">
        <v>28</v>
      </c>
      <c r="B20" s="1" t="s">
        <v>82</v>
      </c>
      <c r="C20" s="7">
        <v>0</v>
      </c>
      <c r="D20" s="7">
        <v>55064</v>
      </c>
      <c r="E20" s="7">
        <v>0</v>
      </c>
      <c r="F20" s="8">
        <f>SUM(C20:E20)</f>
        <v>55064</v>
      </c>
      <c r="G20" s="9">
        <f t="shared" si="1"/>
        <v>55064</v>
      </c>
    </row>
    <row r="21" spans="1:9">
      <c r="A21" s="1" t="s">
        <v>29</v>
      </c>
      <c r="B21" s="1" t="s">
        <v>30</v>
      </c>
      <c r="C21" s="7">
        <v>70363</v>
      </c>
      <c r="D21" s="7">
        <v>36116</v>
      </c>
      <c r="E21" s="7">
        <v>37890</v>
      </c>
      <c r="F21" s="8">
        <f t="shared" si="0"/>
        <v>144369</v>
      </c>
      <c r="G21" s="9">
        <f t="shared" si="1"/>
        <v>144369</v>
      </c>
      <c r="H21" s="11"/>
      <c r="I21" s="12"/>
    </row>
    <row r="22" spans="1:9">
      <c r="A22" s="1" t="s">
        <v>111</v>
      </c>
      <c r="B22" s="1" t="s">
        <v>112</v>
      </c>
      <c r="C22" s="7">
        <v>0</v>
      </c>
      <c r="D22" s="7">
        <v>3594</v>
      </c>
      <c r="E22" s="7">
        <v>0</v>
      </c>
      <c r="F22" s="8">
        <f>SUM(C22:E22)</f>
        <v>3594</v>
      </c>
      <c r="G22" s="9">
        <f t="shared" si="1"/>
        <v>3594</v>
      </c>
      <c r="H22" s="11"/>
      <c r="I22" s="12"/>
    </row>
    <row r="23" spans="1:9">
      <c r="A23" s="1" t="s">
        <v>132</v>
      </c>
      <c r="B23" s="1" t="s">
        <v>133</v>
      </c>
      <c r="C23" s="7">
        <v>312</v>
      </c>
      <c r="D23" s="7">
        <v>0</v>
      </c>
      <c r="E23" s="7">
        <v>0</v>
      </c>
      <c r="F23" s="8">
        <f>SUM(C23:E23)</f>
        <v>312</v>
      </c>
      <c r="G23" s="9">
        <f t="shared" ref="G23" si="6">C23+D23+E23</f>
        <v>312</v>
      </c>
      <c r="H23" s="11"/>
      <c r="I23" s="12"/>
    </row>
    <row r="24" spans="1:9">
      <c r="A24" s="1" t="s">
        <v>83</v>
      </c>
      <c r="B24" s="1" t="s">
        <v>84</v>
      </c>
      <c r="C24" s="7">
        <v>456</v>
      </c>
      <c r="D24" s="7">
        <v>0</v>
      </c>
      <c r="E24" s="7">
        <v>0</v>
      </c>
      <c r="F24" s="8">
        <f t="shared" si="0"/>
        <v>456</v>
      </c>
      <c r="G24" s="9">
        <f t="shared" si="1"/>
        <v>456</v>
      </c>
      <c r="H24" s="11"/>
      <c r="I24" s="12"/>
    </row>
    <row r="25" spans="1:9">
      <c r="A25" s="1" t="s">
        <v>31</v>
      </c>
      <c r="B25" s="1" t="s">
        <v>85</v>
      </c>
      <c r="C25" s="7">
        <v>675</v>
      </c>
      <c r="D25" s="7">
        <v>0</v>
      </c>
      <c r="E25" s="7">
        <v>0</v>
      </c>
      <c r="F25" s="8">
        <f t="shared" si="0"/>
        <v>675</v>
      </c>
      <c r="G25" s="9">
        <f t="shared" si="1"/>
        <v>675</v>
      </c>
      <c r="H25" s="11"/>
      <c r="I25" s="12"/>
    </row>
    <row r="26" spans="1:9">
      <c r="A26" s="1" t="s">
        <v>134</v>
      </c>
      <c r="B26" s="1" t="s">
        <v>135</v>
      </c>
      <c r="C26" s="7">
        <v>3048</v>
      </c>
      <c r="D26" s="7">
        <v>1016</v>
      </c>
      <c r="E26" s="7">
        <v>0</v>
      </c>
      <c r="F26" s="8">
        <f t="shared" ref="F26" si="7">C26+D26+E26</f>
        <v>4064</v>
      </c>
      <c r="G26" s="9">
        <f t="shared" ref="G26" si="8">C26+D26+E26</f>
        <v>4064</v>
      </c>
      <c r="H26" s="11"/>
      <c r="I26" s="12"/>
    </row>
    <row r="27" spans="1:9">
      <c r="A27" s="1" t="s">
        <v>32</v>
      </c>
      <c r="B27" s="1" t="s">
        <v>104</v>
      </c>
      <c r="C27" s="7">
        <v>341</v>
      </c>
      <c r="D27" s="7">
        <v>732</v>
      </c>
      <c r="E27" s="7">
        <v>1611</v>
      </c>
      <c r="F27" s="8">
        <f>SUM(C27:E27)</f>
        <v>2684</v>
      </c>
      <c r="G27" s="9">
        <f t="shared" si="1"/>
        <v>2684</v>
      </c>
      <c r="H27" s="11"/>
      <c r="I27" s="12"/>
    </row>
    <row r="28" spans="1:9">
      <c r="A28" s="1" t="s">
        <v>33</v>
      </c>
      <c r="B28" s="1" t="s">
        <v>86</v>
      </c>
      <c r="C28" s="7">
        <v>1203</v>
      </c>
      <c r="D28" s="7">
        <v>0</v>
      </c>
      <c r="E28" s="7">
        <v>240</v>
      </c>
      <c r="F28" s="8">
        <f t="shared" ref="F28" si="9">C28+D28+E28</f>
        <v>1443</v>
      </c>
      <c r="G28" s="9">
        <f t="shared" si="1"/>
        <v>1443</v>
      </c>
      <c r="H28" s="11"/>
      <c r="I28" s="12"/>
    </row>
    <row r="29" spans="1:9">
      <c r="A29" s="1" t="s">
        <v>87</v>
      </c>
      <c r="B29" s="1" t="s">
        <v>88</v>
      </c>
      <c r="C29" s="7">
        <v>3435</v>
      </c>
      <c r="D29" s="7">
        <v>3132</v>
      </c>
      <c r="E29" s="7">
        <v>6264</v>
      </c>
      <c r="F29" s="8">
        <f>SUM(C29:E29)</f>
        <v>12831</v>
      </c>
      <c r="G29" s="9">
        <f t="shared" si="1"/>
        <v>12831</v>
      </c>
      <c r="H29" s="11"/>
      <c r="I29" s="12"/>
    </row>
    <row r="30" spans="1:9">
      <c r="A30" s="1" t="s">
        <v>34</v>
      </c>
      <c r="B30" s="1" t="s">
        <v>89</v>
      </c>
      <c r="C30" s="7">
        <v>1614</v>
      </c>
      <c r="D30" s="7">
        <v>1466</v>
      </c>
      <c r="E30" s="7">
        <v>733</v>
      </c>
      <c r="F30" s="8">
        <f>SUM(C30:E30)</f>
        <v>3813</v>
      </c>
      <c r="G30" s="9">
        <f t="shared" si="1"/>
        <v>3813</v>
      </c>
      <c r="H30" s="11"/>
      <c r="I30" s="12"/>
    </row>
    <row r="31" spans="1:9">
      <c r="A31" s="1" t="s">
        <v>35</v>
      </c>
      <c r="B31" s="1" t="s">
        <v>36</v>
      </c>
      <c r="C31" s="7">
        <v>97</v>
      </c>
      <c r="D31" s="7">
        <v>194</v>
      </c>
      <c r="E31" s="7">
        <v>291</v>
      </c>
      <c r="F31" s="8">
        <f t="shared" si="0"/>
        <v>582</v>
      </c>
      <c r="G31" s="9">
        <f t="shared" si="1"/>
        <v>582</v>
      </c>
      <c r="H31" s="11"/>
      <c r="I31" s="12"/>
    </row>
    <row r="32" spans="1:9">
      <c r="A32" s="1" t="s">
        <v>37</v>
      </c>
      <c r="B32" s="1" t="s">
        <v>90</v>
      </c>
      <c r="C32" s="7">
        <v>569</v>
      </c>
      <c r="D32" s="7">
        <v>1121</v>
      </c>
      <c r="E32" s="7">
        <v>826</v>
      </c>
      <c r="F32" s="8">
        <f t="shared" si="0"/>
        <v>2516</v>
      </c>
      <c r="G32" s="9">
        <f t="shared" si="1"/>
        <v>2516</v>
      </c>
      <c r="H32" s="11"/>
      <c r="I32" s="12"/>
    </row>
    <row r="33" spans="1:12">
      <c r="A33" s="1" t="s">
        <v>38</v>
      </c>
      <c r="B33" s="1" t="s">
        <v>91</v>
      </c>
      <c r="C33" s="7">
        <v>169</v>
      </c>
      <c r="D33" s="7">
        <v>2102</v>
      </c>
      <c r="E33" s="7">
        <v>1607</v>
      </c>
      <c r="F33" s="8">
        <f t="shared" si="0"/>
        <v>3878</v>
      </c>
      <c r="G33" s="9">
        <f t="shared" si="1"/>
        <v>3878</v>
      </c>
      <c r="H33" s="11"/>
      <c r="I33" s="12"/>
    </row>
    <row r="34" spans="1:12">
      <c r="A34" s="1" t="s">
        <v>39</v>
      </c>
      <c r="B34" s="1" t="s">
        <v>92</v>
      </c>
      <c r="C34" s="7">
        <v>450</v>
      </c>
      <c r="D34" s="7">
        <v>2025</v>
      </c>
      <c r="E34" s="7">
        <v>900</v>
      </c>
      <c r="F34" s="8">
        <f t="shared" si="0"/>
        <v>3375</v>
      </c>
      <c r="G34" s="9">
        <f t="shared" si="1"/>
        <v>3375</v>
      </c>
      <c r="H34" s="11"/>
      <c r="I34" s="12"/>
    </row>
    <row r="35" spans="1:12">
      <c r="A35" s="1" t="s">
        <v>40</v>
      </c>
      <c r="B35" s="1" t="s">
        <v>93</v>
      </c>
      <c r="C35" s="7">
        <v>2995</v>
      </c>
      <c r="D35" s="7">
        <v>4036</v>
      </c>
      <c r="E35" s="7">
        <v>5848</v>
      </c>
      <c r="F35" s="8">
        <f t="shared" si="0"/>
        <v>12879</v>
      </c>
      <c r="G35" s="9">
        <f t="shared" si="1"/>
        <v>12879</v>
      </c>
      <c r="H35" s="11"/>
      <c r="I35" s="12"/>
    </row>
    <row r="36" spans="1:12">
      <c r="A36" s="1" t="s">
        <v>94</v>
      </c>
      <c r="B36" s="1" t="s">
        <v>95</v>
      </c>
      <c r="C36" s="7">
        <v>2365</v>
      </c>
      <c r="D36" s="7">
        <v>0</v>
      </c>
      <c r="E36" s="7">
        <v>0</v>
      </c>
      <c r="F36" s="8">
        <f t="shared" si="0"/>
        <v>2365</v>
      </c>
      <c r="G36" s="9">
        <f t="shared" si="1"/>
        <v>2365</v>
      </c>
      <c r="H36" s="11"/>
      <c r="I36" s="12"/>
    </row>
    <row r="37" spans="1:12">
      <c r="A37" s="1" t="s">
        <v>41</v>
      </c>
      <c r="B37" s="1" t="s">
        <v>96</v>
      </c>
      <c r="C37" s="7">
        <v>0</v>
      </c>
      <c r="D37" s="7">
        <v>675</v>
      </c>
      <c r="E37" s="7">
        <v>1354</v>
      </c>
      <c r="F37" s="8">
        <f t="shared" ref="F37" si="10">C37+D37+E37</f>
        <v>2029</v>
      </c>
      <c r="G37" s="9">
        <f t="shared" ref="G37" si="11">C37+D37+E37</f>
        <v>2029</v>
      </c>
      <c r="H37" s="11"/>
      <c r="I37" s="12"/>
    </row>
    <row r="38" spans="1:12">
      <c r="A38" s="1" t="s">
        <v>136</v>
      </c>
      <c r="B38" s="1" t="s">
        <v>137</v>
      </c>
      <c r="C38" s="7">
        <v>1771</v>
      </c>
      <c r="D38" s="7">
        <v>0</v>
      </c>
      <c r="E38" s="7">
        <v>0</v>
      </c>
      <c r="F38" s="8">
        <f t="shared" ref="F38" si="12">C38+D38+E38</f>
        <v>1771</v>
      </c>
      <c r="G38" s="9">
        <f t="shared" ref="G38" si="13">C38+D38+E38</f>
        <v>1771</v>
      </c>
      <c r="H38" s="11"/>
      <c r="I38" s="12"/>
    </row>
    <row r="39" spans="1:12">
      <c r="A39" s="1" t="s">
        <v>42</v>
      </c>
      <c r="B39" s="1" t="s">
        <v>97</v>
      </c>
      <c r="C39" s="7">
        <v>4558</v>
      </c>
      <c r="D39" s="7">
        <v>828</v>
      </c>
      <c r="E39" s="7">
        <v>414</v>
      </c>
      <c r="F39" s="8">
        <f t="shared" si="0"/>
        <v>5800</v>
      </c>
      <c r="G39" s="9">
        <f t="shared" si="1"/>
        <v>5800</v>
      </c>
      <c r="H39" s="11"/>
      <c r="I39" s="12"/>
    </row>
    <row r="40" spans="1:12">
      <c r="A40" s="1" t="s">
        <v>169</v>
      </c>
      <c r="B40" s="1" t="s">
        <v>170</v>
      </c>
      <c r="C40" s="7">
        <v>0</v>
      </c>
      <c r="D40" s="7">
        <v>270</v>
      </c>
      <c r="E40" s="7">
        <v>0</v>
      </c>
      <c r="F40" s="8">
        <f t="shared" ref="F40" si="14">C40+D40+E40</f>
        <v>270</v>
      </c>
      <c r="G40" s="9">
        <f t="shared" ref="G40" si="15">C40+D40+E40</f>
        <v>270</v>
      </c>
      <c r="H40" s="11"/>
      <c r="I40" s="12"/>
    </row>
    <row r="41" spans="1:12">
      <c r="A41" s="1" t="s">
        <v>43</v>
      </c>
      <c r="B41" s="1" t="s">
        <v>98</v>
      </c>
      <c r="C41" s="7">
        <v>6323</v>
      </c>
      <c r="D41" s="7">
        <v>14601</v>
      </c>
      <c r="E41" s="7">
        <v>8420</v>
      </c>
      <c r="F41" s="8">
        <f t="shared" si="0"/>
        <v>29344</v>
      </c>
      <c r="G41" s="9">
        <f t="shared" si="1"/>
        <v>29344</v>
      </c>
      <c r="H41" s="11"/>
      <c r="I41" s="12"/>
    </row>
    <row r="42" spans="1:12">
      <c r="A42" s="1" t="s">
        <v>138</v>
      </c>
      <c r="B42" s="1" t="s">
        <v>139</v>
      </c>
      <c r="C42" s="7">
        <v>2990</v>
      </c>
      <c r="D42" s="7">
        <v>0</v>
      </c>
      <c r="E42" s="7">
        <v>0</v>
      </c>
      <c r="F42" s="8">
        <f t="shared" ref="F42" si="16">C42+D42+E42</f>
        <v>2990</v>
      </c>
      <c r="G42" s="9">
        <f t="shared" ref="G42" si="17">C42+D42+E42</f>
        <v>2990</v>
      </c>
      <c r="H42" s="11"/>
      <c r="I42" s="12"/>
    </row>
    <row r="43" spans="1:12">
      <c r="A43" s="1" t="s">
        <v>44</v>
      </c>
      <c r="B43" s="1" t="s">
        <v>99</v>
      </c>
      <c r="C43" s="7">
        <v>21882</v>
      </c>
      <c r="D43" s="7">
        <v>14975</v>
      </c>
      <c r="E43" s="7">
        <v>11612</v>
      </c>
      <c r="F43" s="8">
        <f t="shared" si="0"/>
        <v>48469</v>
      </c>
      <c r="G43" s="9">
        <f t="shared" si="1"/>
        <v>48469</v>
      </c>
      <c r="H43" s="11"/>
      <c r="I43" s="12"/>
    </row>
    <row r="44" spans="1:12">
      <c r="A44" s="1" t="s">
        <v>140</v>
      </c>
      <c r="B44" s="1" t="s">
        <v>141</v>
      </c>
      <c r="C44" s="7">
        <v>369</v>
      </c>
      <c r="D44" s="7">
        <v>0</v>
      </c>
      <c r="E44" s="7">
        <v>0</v>
      </c>
      <c r="F44" s="8">
        <f t="shared" ref="F44" si="18">C44+D44+E44</f>
        <v>369</v>
      </c>
      <c r="G44" s="9">
        <f t="shared" ref="G44" si="19">C44+D44+E44</f>
        <v>369</v>
      </c>
      <c r="H44" s="11"/>
      <c r="I44" s="12"/>
    </row>
    <row r="45" spans="1:12">
      <c r="A45" s="1" t="s">
        <v>45</v>
      </c>
      <c r="B45" s="1" t="s">
        <v>100</v>
      </c>
      <c r="C45" s="7">
        <v>1254</v>
      </c>
      <c r="D45" s="7">
        <v>796</v>
      </c>
      <c r="E45" s="7">
        <v>0</v>
      </c>
      <c r="F45" s="8">
        <f t="shared" si="0"/>
        <v>2050</v>
      </c>
      <c r="G45" s="9">
        <f t="shared" si="1"/>
        <v>2050</v>
      </c>
      <c r="H45" s="11"/>
      <c r="I45" s="12"/>
    </row>
    <row r="46" spans="1:12">
      <c r="A46" s="1" t="s">
        <v>46</v>
      </c>
      <c r="B46" s="1" t="s">
        <v>47</v>
      </c>
      <c r="C46" s="7">
        <v>3957.3</v>
      </c>
      <c r="D46" s="7">
        <v>5362.2</v>
      </c>
      <c r="E46" s="7">
        <v>6181</v>
      </c>
      <c r="F46" s="8">
        <f t="shared" si="0"/>
        <v>15500.5</v>
      </c>
      <c r="G46" s="9">
        <f t="shared" si="1"/>
        <v>15500.5</v>
      </c>
      <c r="H46" s="11"/>
      <c r="I46" s="12"/>
      <c r="J46" s="13"/>
      <c r="K46" s="13"/>
    </row>
    <row r="47" spans="1:12">
      <c r="A47" s="1" t="s">
        <v>101</v>
      </c>
      <c r="B47" s="1" t="s">
        <v>48</v>
      </c>
      <c r="C47" s="7">
        <v>0</v>
      </c>
      <c r="D47" s="7">
        <v>0</v>
      </c>
      <c r="E47" s="7">
        <v>-1611</v>
      </c>
      <c r="F47" s="8">
        <f t="shared" si="0"/>
        <v>-1611</v>
      </c>
      <c r="G47" s="9">
        <f t="shared" si="1"/>
        <v>-1611</v>
      </c>
      <c r="H47" s="11"/>
      <c r="I47" s="12"/>
      <c r="J47" s="13"/>
      <c r="K47" s="13"/>
    </row>
    <row r="48" spans="1:12">
      <c r="A48" s="1" t="s">
        <v>49</v>
      </c>
      <c r="B48" s="1" t="s">
        <v>102</v>
      </c>
      <c r="C48" s="7">
        <v>3061</v>
      </c>
      <c r="D48" s="7">
        <v>1500</v>
      </c>
      <c r="E48" s="7">
        <v>11772.87</v>
      </c>
      <c r="F48" s="8">
        <f t="shared" si="0"/>
        <v>16333.87</v>
      </c>
      <c r="G48" s="9">
        <f t="shared" si="1"/>
        <v>16333.87</v>
      </c>
      <c r="H48" s="11"/>
      <c r="I48" s="12"/>
      <c r="J48" s="13"/>
      <c r="K48" s="13"/>
      <c r="L48" s="14"/>
    </row>
    <row r="49" spans="1:10">
      <c r="A49" s="1" t="s">
        <v>105</v>
      </c>
      <c r="B49" s="1" t="s">
        <v>108</v>
      </c>
      <c r="C49" s="7">
        <v>0</v>
      </c>
      <c r="D49" s="7">
        <v>4000</v>
      </c>
      <c r="E49" s="7">
        <v>53820</v>
      </c>
      <c r="F49" s="8">
        <f t="shared" si="0"/>
        <v>57820</v>
      </c>
      <c r="G49" s="9">
        <f t="shared" si="1"/>
        <v>57820</v>
      </c>
      <c r="H49" s="11"/>
      <c r="I49" s="12"/>
      <c r="J49" s="13"/>
    </row>
    <row r="50" spans="1:10">
      <c r="A50" s="1" t="s">
        <v>106</v>
      </c>
      <c r="B50" s="1" t="s">
        <v>109</v>
      </c>
      <c r="C50" s="7">
        <v>60000</v>
      </c>
      <c r="D50" s="7">
        <v>15000</v>
      </c>
      <c r="E50" s="7">
        <v>0</v>
      </c>
      <c r="F50" s="8">
        <f t="shared" si="0"/>
        <v>75000</v>
      </c>
      <c r="G50" s="9">
        <f t="shared" si="1"/>
        <v>75000</v>
      </c>
      <c r="H50" s="11"/>
      <c r="I50" s="12"/>
      <c r="J50" s="13"/>
    </row>
    <row r="51" spans="1:10">
      <c r="A51" s="1" t="s">
        <v>107</v>
      </c>
      <c r="B51" s="1" t="s">
        <v>110</v>
      </c>
      <c r="C51" s="7">
        <v>0</v>
      </c>
      <c r="D51" s="7">
        <v>27500</v>
      </c>
      <c r="E51" s="7">
        <v>397750</v>
      </c>
      <c r="F51" s="8">
        <f t="shared" si="0"/>
        <v>425250</v>
      </c>
      <c r="G51" s="9">
        <f t="shared" si="1"/>
        <v>425250</v>
      </c>
      <c r="H51" s="11"/>
      <c r="I51" s="12"/>
      <c r="J51" s="13"/>
    </row>
    <row r="52" spans="1:10">
      <c r="A52" s="1" t="s">
        <v>113</v>
      </c>
      <c r="B52" s="1" t="s">
        <v>114</v>
      </c>
      <c r="C52" s="7">
        <v>20800</v>
      </c>
      <c r="D52" s="7">
        <v>0</v>
      </c>
      <c r="E52" s="7">
        <v>6800</v>
      </c>
      <c r="F52" s="8">
        <f t="shared" ref="F52" si="20">C52+D52+E52</f>
        <v>27600</v>
      </c>
      <c r="G52" s="9">
        <f t="shared" ref="G52" si="21">C52+D52+E52</f>
        <v>27600</v>
      </c>
      <c r="H52" s="11"/>
      <c r="I52" s="12"/>
      <c r="J52" s="13"/>
    </row>
    <row r="53" spans="1:10">
      <c r="A53" s="1" t="s">
        <v>115</v>
      </c>
      <c r="B53" s="1" t="s">
        <v>116</v>
      </c>
      <c r="C53" s="7">
        <v>128000</v>
      </c>
      <c r="D53" s="7">
        <v>58000</v>
      </c>
      <c r="E53" s="7">
        <v>93208.35</v>
      </c>
      <c r="F53" s="8">
        <f t="shared" ref="F53" si="22">C53+D53+E53</f>
        <v>279208.34999999998</v>
      </c>
      <c r="G53" s="9">
        <f t="shared" ref="G53" si="23">C53+D53+E53</f>
        <v>279208.34999999998</v>
      </c>
      <c r="H53" s="11"/>
      <c r="I53" s="12"/>
      <c r="J53" s="13"/>
    </row>
    <row r="54" spans="1:10">
      <c r="A54" s="1" t="s">
        <v>117</v>
      </c>
      <c r="B54" s="1" t="s">
        <v>171</v>
      </c>
      <c r="C54" s="7">
        <v>0</v>
      </c>
      <c r="D54" s="7">
        <v>1000</v>
      </c>
      <c r="E54" s="7">
        <v>0</v>
      </c>
      <c r="F54" s="8">
        <f t="shared" ref="F54" si="24">C54+D54+E54</f>
        <v>1000</v>
      </c>
      <c r="G54" s="9">
        <f t="shared" ref="G54" si="25">C54+D54+E54</f>
        <v>1000</v>
      </c>
      <c r="H54" s="11"/>
      <c r="I54" s="12"/>
      <c r="J54" s="13"/>
    </row>
    <row r="55" spans="1:10">
      <c r="A55" s="1" t="s">
        <v>142</v>
      </c>
      <c r="B55" s="1" t="s">
        <v>151</v>
      </c>
      <c r="C55" s="7">
        <v>1000</v>
      </c>
      <c r="D55" s="7">
        <v>27750</v>
      </c>
      <c r="E55" s="7">
        <v>0</v>
      </c>
      <c r="F55" s="8">
        <f t="shared" ref="F55:F61" si="26">C55+D55+E55</f>
        <v>28750</v>
      </c>
      <c r="G55" s="9">
        <f t="shared" ref="G55:G61" si="27">C55+D55+E55</f>
        <v>28750</v>
      </c>
      <c r="H55" s="11"/>
      <c r="I55" s="12"/>
      <c r="J55" s="13"/>
    </row>
    <row r="56" spans="1:10">
      <c r="A56" s="1" t="s">
        <v>143</v>
      </c>
      <c r="B56" s="1" t="s">
        <v>172</v>
      </c>
      <c r="C56" s="7">
        <v>1200</v>
      </c>
      <c r="D56" s="7">
        <v>2400</v>
      </c>
      <c r="E56" s="7">
        <v>0</v>
      </c>
      <c r="F56" s="8">
        <f t="shared" si="26"/>
        <v>3600</v>
      </c>
      <c r="G56" s="9">
        <f t="shared" si="27"/>
        <v>3600</v>
      </c>
      <c r="H56" s="11"/>
      <c r="I56" s="12"/>
      <c r="J56" s="13"/>
    </row>
    <row r="57" spans="1:10">
      <c r="A57" s="1" t="s">
        <v>144</v>
      </c>
      <c r="B57" s="1" t="s">
        <v>152</v>
      </c>
      <c r="C57" s="7">
        <v>10000</v>
      </c>
      <c r="D57" s="7">
        <v>0</v>
      </c>
      <c r="E57" s="7">
        <v>0</v>
      </c>
      <c r="F57" s="8">
        <f t="shared" si="26"/>
        <v>10000</v>
      </c>
      <c r="G57" s="9">
        <f t="shared" si="27"/>
        <v>10000</v>
      </c>
      <c r="H57" s="11"/>
      <c r="I57" s="12"/>
      <c r="J57" s="13"/>
    </row>
    <row r="58" spans="1:10">
      <c r="A58" s="1" t="s">
        <v>145</v>
      </c>
      <c r="B58" s="1" t="s">
        <v>153</v>
      </c>
      <c r="C58" s="7">
        <v>30000</v>
      </c>
      <c r="D58" s="7">
        <v>0</v>
      </c>
      <c r="E58" s="7">
        <v>0</v>
      </c>
      <c r="F58" s="8">
        <f t="shared" si="26"/>
        <v>30000</v>
      </c>
      <c r="G58" s="9">
        <f t="shared" si="27"/>
        <v>30000</v>
      </c>
      <c r="H58" s="11"/>
      <c r="I58" s="12"/>
      <c r="J58" s="13"/>
    </row>
    <row r="59" spans="1:10">
      <c r="A59" s="1" t="s">
        <v>146</v>
      </c>
      <c r="B59" s="1" t="s">
        <v>154</v>
      </c>
      <c r="C59" s="7">
        <v>37550</v>
      </c>
      <c r="D59" s="7">
        <v>850</v>
      </c>
      <c r="E59" s="7">
        <v>36150</v>
      </c>
      <c r="F59" s="8">
        <f t="shared" si="26"/>
        <v>74550</v>
      </c>
      <c r="G59" s="9">
        <f t="shared" si="27"/>
        <v>74550</v>
      </c>
      <c r="H59" s="11"/>
      <c r="I59" s="12"/>
      <c r="J59" s="13"/>
    </row>
    <row r="60" spans="1:10">
      <c r="A60" s="1" t="s">
        <v>147</v>
      </c>
      <c r="B60" s="1" t="s">
        <v>155</v>
      </c>
      <c r="C60" s="7">
        <v>3600</v>
      </c>
      <c r="D60" s="7">
        <v>0</v>
      </c>
      <c r="E60" s="7">
        <v>0</v>
      </c>
      <c r="F60" s="8">
        <f t="shared" si="26"/>
        <v>3600</v>
      </c>
      <c r="G60" s="9">
        <f t="shared" si="27"/>
        <v>3600</v>
      </c>
      <c r="H60" s="11"/>
      <c r="I60" s="12"/>
      <c r="J60" s="13"/>
    </row>
    <row r="61" spans="1:10">
      <c r="A61" s="1" t="s">
        <v>148</v>
      </c>
      <c r="B61" s="1" t="s">
        <v>156</v>
      </c>
      <c r="C61" s="7">
        <v>133600</v>
      </c>
      <c r="D61" s="7">
        <v>8000</v>
      </c>
      <c r="E61" s="7">
        <v>205500</v>
      </c>
      <c r="F61" s="8">
        <f t="shared" si="26"/>
        <v>347100</v>
      </c>
      <c r="G61" s="9">
        <f t="shared" si="27"/>
        <v>347100</v>
      </c>
      <c r="H61" s="11"/>
      <c r="I61" s="12"/>
      <c r="J61" s="13"/>
    </row>
    <row r="62" spans="1:10">
      <c r="A62" s="1" t="s">
        <v>149</v>
      </c>
      <c r="B62" s="1" t="s">
        <v>157</v>
      </c>
      <c r="C62" s="7">
        <v>550</v>
      </c>
      <c r="D62" s="7">
        <v>0</v>
      </c>
      <c r="E62" s="7">
        <v>0</v>
      </c>
      <c r="F62" s="8">
        <f t="shared" ref="F62" si="28">C62+D62+E62</f>
        <v>550</v>
      </c>
      <c r="G62" s="9">
        <f t="shared" ref="G62" si="29">C62+D62+E62</f>
        <v>550</v>
      </c>
      <c r="H62" s="11"/>
      <c r="I62" s="12"/>
      <c r="J62" s="13"/>
    </row>
    <row r="63" spans="1:10">
      <c r="A63" s="1" t="s">
        <v>150</v>
      </c>
      <c r="B63" s="1" t="s">
        <v>158</v>
      </c>
      <c r="C63" s="7">
        <v>30000</v>
      </c>
      <c r="D63" s="7">
        <v>10000</v>
      </c>
      <c r="E63" s="7">
        <v>0</v>
      </c>
      <c r="F63" s="8">
        <f t="shared" ref="F63" si="30">C63+D63+E63</f>
        <v>40000</v>
      </c>
      <c r="G63" s="9">
        <f t="shared" ref="G63" si="31">C63+D63+E63</f>
        <v>40000</v>
      </c>
      <c r="H63" s="11"/>
      <c r="I63" s="12"/>
      <c r="J63" s="13"/>
    </row>
    <row r="64" spans="1:10">
      <c r="A64" s="1" t="s">
        <v>173</v>
      </c>
      <c r="B64" s="1" t="s">
        <v>175</v>
      </c>
      <c r="C64" s="7">
        <v>0</v>
      </c>
      <c r="D64" s="7">
        <v>15500</v>
      </c>
      <c r="E64" s="7">
        <v>0</v>
      </c>
      <c r="F64" s="8">
        <f t="shared" ref="F64:F65" si="32">C64+D64+E64</f>
        <v>15500</v>
      </c>
      <c r="G64" s="9">
        <f t="shared" ref="G64:G65" si="33">C64+D64+E64</f>
        <v>15500</v>
      </c>
      <c r="H64" s="11"/>
      <c r="I64" s="12"/>
      <c r="J64" s="13"/>
    </row>
    <row r="65" spans="1:12">
      <c r="A65" s="1" t="s">
        <v>174</v>
      </c>
      <c r="B65" s="1" t="s">
        <v>176</v>
      </c>
      <c r="C65" s="7">
        <v>0</v>
      </c>
      <c r="D65" s="7">
        <v>9000</v>
      </c>
      <c r="E65" s="7">
        <v>0</v>
      </c>
      <c r="F65" s="8">
        <f t="shared" si="32"/>
        <v>9000</v>
      </c>
      <c r="G65" s="9">
        <f t="shared" si="33"/>
        <v>9000</v>
      </c>
      <c r="H65" s="11"/>
      <c r="I65" s="12"/>
      <c r="J65" s="13"/>
    </row>
    <row r="66" spans="1:12">
      <c r="A66" s="1" t="s">
        <v>177</v>
      </c>
      <c r="B66" s="1" t="s">
        <v>178</v>
      </c>
      <c r="C66" s="7">
        <v>0</v>
      </c>
      <c r="D66" s="7">
        <v>300</v>
      </c>
      <c r="E66" s="7">
        <v>0</v>
      </c>
      <c r="F66" s="8">
        <f t="shared" ref="F66" si="34">C66+D66+E66</f>
        <v>300</v>
      </c>
      <c r="G66" s="9">
        <f t="shared" ref="G66" si="35">C66+D66+E66</f>
        <v>300</v>
      </c>
      <c r="H66" s="11"/>
      <c r="I66" s="12"/>
      <c r="J66" s="13"/>
    </row>
    <row r="67" spans="1:12">
      <c r="A67" s="1" t="s">
        <v>193</v>
      </c>
      <c r="B67" s="1" t="s">
        <v>194</v>
      </c>
      <c r="C67" s="7">
        <v>0</v>
      </c>
      <c r="D67" s="7">
        <v>300</v>
      </c>
      <c r="E67" s="7">
        <v>1100</v>
      </c>
      <c r="F67" s="8">
        <f t="shared" ref="F67" si="36">C67+D67+E67</f>
        <v>1400</v>
      </c>
      <c r="G67" s="9">
        <f t="shared" ref="G67" si="37">C67+D67+E67</f>
        <v>1400</v>
      </c>
      <c r="H67" s="11"/>
      <c r="I67" s="12"/>
      <c r="J67" s="13"/>
    </row>
    <row r="68" spans="1:12">
      <c r="A68" s="1" t="s">
        <v>159</v>
      </c>
      <c r="B68" s="1" t="s">
        <v>160</v>
      </c>
      <c r="C68" s="7">
        <v>70500</v>
      </c>
      <c r="D68" s="7">
        <v>1500</v>
      </c>
      <c r="E68" s="7">
        <v>1500</v>
      </c>
      <c r="F68" s="8">
        <f t="shared" ref="F68" si="38">C68+D68+E68</f>
        <v>73500</v>
      </c>
      <c r="G68" s="9">
        <f t="shared" ref="G68" si="39">C68+D68+E68</f>
        <v>73500</v>
      </c>
      <c r="H68" s="11"/>
      <c r="I68" s="12"/>
      <c r="J68" s="13"/>
    </row>
    <row r="69" spans="1:12">
      <c r="A69" s="1" t="s">
        <v>161</v>
      </c>
      <c r="B69" s="1" t="s">
        <v>162</v>
      </c>
      <c r="C69" s="7">
        <v>2250</v>
      </c>
      <c r="D69" s="7">
        <v>4800</v>
      </c>
      <c r="E69" s="7">
        <v>0</v>
      </c>
      <c r="F69" s="8">
        <f t="shared" ref="F69" si="40">C69+D69+E69</f>
        <v>7050</v>
      </c>
      <c r="G69" s="9">
        <f t="shared" ref="G69" si="41">C69+D69+E69</f>
        <v>7050</v>
      </c>
      <c r="H69" s="11"/>
      <c r="I69" s="12"/>
      <c r="J69" s="13"/>
    </row>
    <row r="70" spans="1:12">
      <c r="A70" s="1" t="s">
        <v>50</v>
      </c>
      <c r="B70" s="1" t="s">
        <v>51</v>
      </c>
      <c r="C70" s="7">
        <v>1500</v>
      </c>
      <c r="D70" s="7">
        <v>2100</v>
      </c>
      <c r="E70" s="7">
        <v>2200</v>
      </c>
      <c r="F70" s="8">
        <f t="shared" si="0"/>
        <v>5800</v>
      </c>
      <c r="G70" s="9">
        <f t="shared" si="1"/>
        <v>5800</v>
      </c>
      <c r="H70" s="11"/>
      <c r="I70" s="12"/>
      <c r="J70" s="14"/>
    </row>
    <row r="71" spans="1:12">
      <c r="A71" s="1" t="s">
        <v>52</v>
      </c>
      <c r="B71" s="10" t="s">
        <v>53</v>
      </c>
      <c r="C71" s="7">
        <v>2000</v>
      </c>
      <c r="D71" s="7">
        <v>0</v>
      </c>
      <c r="E71" s="7">
        <v>0</v>
      </c>
      <c r="F71" s="8">
        <f t="shared" si="0"/>
        <v>2000</v>
      </c>
      <c r="G71" s="9">
        <f t="shared" si="1"/>
        <v>2000</v>
      </c>
      <c r="H71" s="11"/>
      <c r="I71" s="12"/>
      <c r="L71" s="14"/>
    </row>
    <row r="72" spans="1:12">
      <c r="A72" s="1" t="s">
        <v>54</v>
      </c>
      <c r="B72" s="1" t="s">
        <v>55</v>
      </c>
      <c r="C72" s="7">
        <v>339948.44</v>
      </c>
      <c r="D72" s="7">
        <v>124282.51</v>
      </c>
      <c r="E72" s="7">
        <v>11689.51</v>
      </c>
      <c r="F72" s="8">
        <f t="shared" si="0"/>
        <v>475920.46</v>
      </c>
      <c r="G72" s="9">
        <f t="shared" si="1"/>
        <v>475920.46</v>
      </c>
    </row>
    <row r="73" spans="1:12">
      <c r="A73" s="1" t="s">
        <v>56</v>
      </c>
      <c r="B73" s="1" t="s">
        <v>103</v>
      </c>
      <c r="C73" s="7">
        <v>1785</v>
      </c>
      <c r="D73" s="7">
        <v>13605.1</v>
      </c>
      <c r="E73" s="7">
        <v>0</v>
      </c>
      <c r="F73" s="8">
        <f t="shared" si="0"/>
        <v>15390.1</v>
      </c>
      <c r="G73" s="9">
        <f t="shared" si="1"/>
        <v>15390.1</v>
      </c>
    </row>
    <row r="74" spans="1:12">
      <c r="A74" s="1" t="s">
        <v>57</v>
      </c>
      <c r="B74" s="1" t="s">
        <v>58</v>
      </c>
      <c r="C74" s="7">
        <v>20085.62</v>
      </c>
      <c r="D74" s="7">
        <v>20753.78</v>
      </c>
      <c r="E74" s="7">
        <v>7050.96</v>
      </c>
      <c r="F74" s="8">
        <f t="shared" si="0"/>
        <v>47890.359999999993</v>
      </c>
      <c r="G74" s="9">
        <f t="shared" si="1"/>
        <v>47890.359999999993</v>
      </c>
    </row>
    <row r="75" spans="1:12">
      <c r="A75" s="1" t="s">
        <v>59</v>
      </c>
      <c r="B75" s="1" t="s">
        <v>60</v>
      </c>
      <c r="C75" s="7">
        <v>64358.11</v>
      </c>
      <c r="D75" s="7">
        <v>42560.76</v>
      </c>
      <c r="E75" s="7">
        <v>48067</v>
      </c>
      <c r="F75" s="8">
        <f t="shared" si="0"/>
        <v>154985.87</v>
      </c>
      <c r="G75" s="9">
        <f t="shared" si="1"/>
        <v>154985.87</v>
      </c>
    </row>
    <row r="76" spans="1:12">
      <c r="A76" s="15"/>
      <c r="B76" s="16" t="s">
        <v>61</v>
      </c>
      <c r="C76" s="17">
        <f>SUM(C3:C75)</f>
        <v>1977641.5300000005</v>
      </c>
      <c r="D76" s="17">
        <f>SUM(D3:D75)</f>
        <v>2404295.3199999994</v>
      </c>
      <c r="E76" s="17">
        <f>SUM(E3:E75)</f>
        <v>2224968.7199999997</v>
      </c>
      <c r="F76" s="17">
        <f>SUM(F3:F75)</f>
        <v>6606905.5700000003</v>
      </c>
      <c r="G76" s="18">
        <f>SUM(G3:G75)</f>
        <v>6606905.5700000003</v>
      </c>
    </row>
    <row r="77" spans="1:12">
      <c r="A77" s="19"/>
      <c r="B77" s="19"/>
      <c r="C77" s="20"/>
      <c r="D77" s="20"/>
      <c r="E77" s="20"/>
      <c r="F77" s="19"/>
      <c r="G77" s="19"/>
    </row>
    <row r="78" spans="1:12">
      <c r="A78" s="21"/>
      <c r="B78" s="21" t="s">
        <v>62</v>
      </c>
      <c r="C78" s="22">
        <v>73255.600000000006</v>
      </c>
      <c r="D78" s="22">
        <v>78623.78</v>
      </c>
      <c r="E78" s="22">
        <v>85736.99</v>
      </c>
      <c r="F78" s="23">
        <f>C78+D78+E78</f>
        <v>237616.37</v>
      </c>
      <c r="G78" s="23">
        <f>C78+D78+E78</f>
        <v>237616.37</v>
      </c>
      <c r="I78" s="12"/>
    </row>
    <row r="79" spans="1:12">
      <c r="A79" s="19"/>
      <c r="B79" s="19"/>
      <c r="C79" s="20"/>
      <c r="D79" s="20"/>
      <c r="E79" s="20"/>
      <c r="F79" s="19"/>
      <c r="G79" s="19"/>
    </row>
    <row r="80" spans="1:12">
      <c r="A80" s="19"/>
      <c r="B80" s="19"/>
      <c r="C80" s="20"/>
      <c r="D80" s="20"/>
      <c r="E80" s="20"/>
      <c r="F80" s="19"/>
      <c r="G80" s="19"/>
    </row>
    <row r="81" spans="1:11">
      <c r="A81" s="24" t="s">
        <v>63</v>
      </c>
      <c r="B81" s="24"/>
      <c r="C81" s="25">
        <f>C76+C78</f>
        <v>2050897.1300000006</v>
      </c>
      <c r="D81" s="25">
        <f>D76+D78</f>
        <v>2482919.0999999992</v>
      </c>
      <c r="E81" s="25">
        <f>E76+E78</f>
        <v>2310705.71</v>
      </c>
      <c r="F81" s="25">
        <f>F76+F78</f>
        <v>6844521.9400000004</v>
      </c>
      <c r="G81" s="25">
        <f>G76+G78</f>
        <v>6844521.9400000004</v>
      </c>
    </row>
    <row r="82" spans="1:11">
      <c r="A82" s="19"/>
      <c r="B82" s="19"/>
      <c r="C82" s="20"/>
      <c r="D82" s="20"/>
      <c r="E82" s="20"/>
      <c r="F82" s="19"/>
      <c r="G82" s="19"/>
      <c r="I82" s="12"/>
    </row>
    <row r="83" spans="1:11">
      <c r="A83" s="26"/>
      <c r="B83" s="26"/>
      <c r="C83" s="27"/>
      <c r="D83" s="27"/>
      <c r="E83" s="20"/>
      <c r="F83" s="19"/>
      <c r="G83" s="20"/>
    </row>
    <row r="84" spans="1:11">
      <c r="A84" s="19"/>
      <c r="B84" s="19"/>
      <c r="C84" s="20"/>
      <c r="D84" s="20"/>
      <c r="E84" s="20"/>
      <c r="F84" s="19"/>
      <c r="G84" s="19"/>
    </row>
    <row r="85" spans="1:11">
      <c r="A85" s="28" t="s">
        <v>64</v>
      </c>
      <c r="B85" s="19"/>
      <c r="C85" s="20"/>
      <c r="D85" s="20"/>
      <c r="E85" s="20"/>
      <c r="F85" s="19"/>
      <c r="G85" s="19"/>
    </row>
    <row r="86" spans="1:11">
      <c r="A86" s="19"/>
      <c r="B86" s="19"/>
      <c r="C86" s="20"/>
      <c r="D86" s="20"/>
      <c r="E86" s="20"/>
      <c r="F86" s="19"/>
      <c r="G86" s="19"/>
    </row>
    <row r="87" spans="1:11" ht="15" customHeight="1">
      <c r="A87" s="38" t="s">
        <v>0</v>
      </c>
      <c r="B87" s="38" t="s">
        <v>1</v>
      </c>
      <c r="C87" s="2"/>
      <c r="D87" s="2"/>
      <c r="E87" s="2"/>
      <c r="F87" s="36" t="s">
        <v>127</v>
      </c>
      <c r="G87" s="3" t="s">
        <v>2</v>
      </c>
    </row>
    <row r="88" spans="1:11">
      <c r="A88" s="39"/>
      <c r="B88" s="39"/>
      <c r="C88" s="5" t="s">
        <v>124</v>
      </c>
      <c r="D88" s="5" t="s">
        <v>125</v>
      </c>
      <c r="E88" s="5" t="s">
        <v>126</v>
      </c>
      <c r="F88" s="37"/>
      <c r="G88" s="6">
        <v>2022</v>
      </c>
    </row>
    <row r="89" spans="1:11">
      <c r="A89" s="19" t="s">
        <v>65</v>
      </c>
      <c r="B89" s="19" t="s">
        <v>66</v>
      </c>
      <c r="C89" s="7">
        <v>0</v>
      </c>
      <c r="D89" s="7">
        <v>12064</v>
      </c>
      <c r="E89" s="7">
        <v>0</v>
      </c>
      <c r="F89" s="20">
        <f>C89+D89+E89</f>
        <v>12064</v>
      </c>
      <c r="G89" s="20">
        <f t="shared" ref="G89:G107" si="42">C89+D89+E89</f>
        <v>12064</v>
      </c>
      <c r="I89" s="29"/>
    </row>
    <row r="90" spans="1:11">
      <c r="A90" s="19" t="s">
        <v>67</v>
      </c>
      <c r="B90" s="19" t="s">
        <v>68</v>
      </c>
      <c r="C90" s="7">
        <v>4640</v>
      </c>
      <c r="D90" s="7">
        <v>0</v>
      </c>
      <c r="E90" s="7">
        <v>0</v>
      </c>
      <c r="F90" s="20">
        <f t="shared" ref="F90:F93" si="43">SUM(C90:E90)</f>
        <v>4640</v>
      </c>
      <c r="G90" s="20">
        <f t="shared" si="42"/>
        <v>4640</v>
      </c>
      <c r="I90" s="29"/>
    </row>
    <row r="91" spans="1:11">
      <c r="A91" s="19" t="s">
        <v>69</v>
      </c>
      <c r="B91" s="19" t="s">
        <v>70</v>
      </c>
      <c r="C91" s="7">
        <v>0</v>
      </c>
      <c r="D91" s="7">
        <v>35.26</v>
      </c>
      <c r="E91" s="7">
        <v>214.36</v>
      </c>
      <c r="F91" s="20">
        <f t="shared" si="43"/>
        <v>249.62</v>
      </c>
      <c r="G91" s="20">
        <f t="shared" si="42"/>
        <v>249.62</v>
      </c>
    </row>
    <row r="92" spans="1:11">
      <c r="A92" s="19" t="s">
        <v>179</v>
      </c>
      <c r="B92" s="19" t="s">
        <v>180</v>
      </c>
      <c r="C92" s="7">
        <v>0</v>
      </c>
      <c r="D92" s="7">
        <v>530861.47</v>
      </c>
      <c r="E92" s="7">
        <v>0</v>
      </c>
      <c r="F92" s="20">
        <f>C92+D92+E92</f>
        <v>530861.47</v>
      </c>
      <c r="G92" s="20">
        <f t="shared" ref="G92" si="44">C92+D92+E92</f>
        <v>530861.47</v>
      </c>
    </row>
    <row r="93" spans="1:11">
      <c r="A93" s="19" t="s">
        <v>71</v>
      </c>
      <c r="B93" s="19" t="s">
        <v>72</v>
      </c>
      <c r="C93" s="7">
        <v>0</v>
      </c>
      <c r="D93" s="7">
        <v>0</v>
      </c>
      <c r="E93" s="7">
        <v>80532.67</v>
      </c>
      <c r="F93" s="20">
        <f t="shared" si="43"/>
        <v>80532.67</v>
      </c>
      <c r="G93" s="20">
        <f t="shared" si="42"/>
        <v>80532.67</v>
      </c>
      <c r="K93" s="30"/>
    </row>
    <row r="94" spans="1:11">
      <c r="A94" s="19" t="s">
        <v>181</v>
      </c>
      <c r="B94" s="19" t="s">
        <v>182</v>
      </c>
      <c r="C94" s="7">
        <v>0</v>
      </c>
      <c r="D94" s="7">
        <v>225000</v>
      </c>
      <c r="E94" s="7">
        <v>0</v>
      </c>
      <c r="F94" s="20">
        <f t="shared" ref="F94" si="45">SUM(C94:E94)</f>
        <v>225000</v>
      </c>
      <c r="G94" s="20">
        <f t="shared" ref="G94" si="46">C94+D94+E94</f>
        <v>225000</v>
      </c>
      <c r="K94" s="30"/>
    </row>
    <row r="95" spans="1:11">
      <c r="A95" s="31" t="s">
        <v>73</v>
      </c>
      <c r="B95" s="19" t="s">
        <v>74</v>
      </c>
      <c r="C95" s="7">
        <v>22500.799999999999</v>
      </c>
      <c r="D95" s="7">
        <v>0</v>
      </c>
      <c r="E95" s="7">
        <v>0</v>
      </c>
      <c r="F95" s="20">
        <f>SUM(C95:E95)</f>
        <v>22500.799999999999</v>
      </c>
      <c r="G95" s="20">
        <f t="shared" si="42"/>
        <v>22500.799999999999</v>
      </c>
    </row>
    <row r="96" spans="1:11">
      <c r="A96" s="31" t="s">
        <v>183</v>
      </c>
      <c r="B96" s="19" t="s">
        <v>184</v>
      </c>
      <c r="C96" s="7">
        <v>0</v>
      </c>
      <c r="D96" s="7">
        <v>15000</v>
      </c>
      <c r="E96" s="7">
        <v>0</v>
      </c>
      <c r="F96" s="20">
        <f t="shared" ref="F96:F97" si="47">SUM(C96:E96)</f>
        <v>15000</v>
      </c>
      <c r="G96" s="20">
        <f t="shared" ref="G96:G97" si="48">C96+D96+E96</f>
        <v>15000</v>
      </c>
    </row>
    <row r="97" spans="1:7">
      <c r="A97" s="31" t="s">
        <v>185</v>
      </c>
      <c r="B97" s="19" t="s">
        <v>186</v>
      </c>
      <c r="C97" s="7">
        <v>0</v>
      </c>
      <c r="D97" s="7">
        <v>350000</v>
      </c>
      <c r="E97" s="7">
        <v>0</v>
      </c>
      <c r="F97" s="20">
        <f t="shared" si="47"/>
        <v>350000</v>
      </c>
      <c r="G97" s="20">
        <f t="shared" si="48"/>
        <v>350000</v>
      </c>
    </row>
    <row r="98" spans="1:7">
      <c r="A98" s="31" t="s">
        <v>187</v>
      </c>
      <c r="B98" s="19" t="s">
        <v>188</v>
      </c>
      <c r="C98" s="7">
        <v>0</v>
      </c>
      <c r="D98" s="7">
        <v>540000</v>
      </c>
      <c r="E98" s="7">
        <v>0</v>
      </c>
      <c r="F98" s="20">
        <f t="shared" ref="F98" si="49">SUM(C98:E98)</f>
        <v>540000</v>
      </c>
      <c r="G98" s="20">
        <f t="shared" ref="G98" si="50">C98+D98+E98</f>
        <v>540000</v>
      </c>
    </row>
    <row r="99" spans="1:7">
      <c r="A99" s="31" t="s">
        <v>189</v>
      </c>
      <c r="B99" s="19" t="s">
        <v>190</v>
      </c>
      <c r="C99" s="7">
        <v>0</v>
      </c>
      <c r="D99" s="7">
        <v>11449.78</v>
      </c>
      <c r="E99" s="7">
        <v>0</v>
      </c>
      <c r="F99" s="20">
        <f t="shared" ref="F99" si="51">SUM(C99:E99)</f>
        <v>11449.78</v>
      </c>
      <c r="G99" s="20">
        <f t="shared" ref="G99" si="52">C99+D99+E99</f>
        <v>11449.78</v>
      </c>
    </row>
    <row r="100" spans="1:7">
      <c r="A100" s="31" t="s">
        <v>75</v>
      </c>
      <c r="B100" s="19" t="s">
        <v>76</v>
      </c>
      <c r="C100" s="7">
        <v>0</v>
      </c>
      <c r="D100" s="7">
        <v>4176</v>
      </c>
      <c r="E100" s="7">
        <v>0</v>
      </c>
      <c r="F100" s="20">
        <f t="shared" ref="F100:F107" si="53">SUM(C100:E100)</f>
        <v>4176</v>
      </c>
      <c r="G100" s="20">
        <f t="shared" si="42"/>
        <v>4176</v>
      </c>
    </row>
    <row r="101" spans="1:7">
      <c r="A101" s="31" t="s">
        <v>163</v>
      </c>
      <c r="B101" s="19" t="s">
        <v>164</v>
      </c>
      <c r="C101" s="7">
        <v>49635.23</v>
      </c>
      <c r="D101" s="7">
        <v>0</v>
      </c>
      <c r="E101" s="7">
        <v>0</v>
      </c>
      <c r="F101" s="20">
        <f t="shared" ref="F101" si="54">SUM(C101:E101)</f>
        <v>49635.23</v>
      </c>
      <c r="G101" s="20">
        <f t="shared" ref="G101" si="55">C101+D101+E101</f>
        <v>49635.23</v>
      </c>
    </row>
    <row r="102" spans="1:7">
      <c r="A102" s="31" t="s">
        <v>77</v>
      </c>
      <c r="B102" s="19" t="s">
        <v>78</v>
      </c>
      <c r="C102" s="7">
        <v>0</v>
      </c>
      <c r="D102" s="7">
        <v>0</v>
      </c>
      <c r="E102" s="7">
        <v>166720.04999999999</v>
      </c>
      <c r="F102" s="20">
        <f t="shared" si="53"/>
        <v>166720.04999999999</v>
      </c>
      <c r="G102" s="20">
        <f t="shared" si="42"/>
        <v>166720.04999999999</v>
      </c>
    </row>
    <row r="103" spans="1:7">
      <c r="A103" s="31" t="s">
        <v>165</v>
      </c>
      <c r="B103" s="19" t="s">
        <v>166</v>
      </c>
      <c r="C103" s="7">
        <v>1209536.7</v>
      </c>
      <c r="D103" s="7">
        <v>0</v>
      </c>
      <c r="E103" s="7">
        <v>0</v>
      </c>
      <c r="F103" s="20">
        <f t="shared" ref="F103" si="56">SUM(C103:E103)</f>
        <v>1209536.7</v>
      </c>
      <c r="G103" s="20">
        <f t="shared" ref="G103" si="57">C103+D103+E103</f>
        <v>1209536.7</v>
      </c>
    </row>
    <row r="104" spans="1:7">
      <c r="A104" s="31" t="s">
        <v>195</v>
      </c>
      <c r="B104" s="19" t="s">
        <v>196</v>
      </c>
      <c r="C104" s="7">
        <v>0</v>
      </c>
      <c r="D104" s="7">
        <v>0</v>
      </c>
      <c r="E104" s="7">
        <v>610667</v>
      </c>
      <c r="F104" s="20">
        <f t="shared" ref="F104" si="58">SUM(C104:E104)</f>
        <v>610667</v>
      </c>
      <c r="G104" s="20">
        <f t="shared" ref="G104" si="59">C104+D104+E104</f>
        <v>610667</v>
      </c>
    </row>
    <row r="105" spans="1:7">
      <c r="A105" s="31" t="s">
        <v>122</v>
      </c>
      <c r="B105" s="19" t="s">
        <v>118</v>
      </c>
      <c r="C105" s="7">
        <v>0</v>
      </c>
      <c r="D105" s="7">
        <v>0</v>
      </c>
      <c r="E105" s="7">
        <v>615200</v>
      </c>
      <c r="F105" s="20">
        <f t="shared" si="53"/>
        <v>615200</v>
      </c>
      <c r="G105" s="20">
        <f t="shared" si="42"/>
        <v>615200</v>
      </c>
    </row>
    <row r="106" spans="1:7">
      <c r="A106" s="31" t="s">
        <v>123</v>
      </c>
      <c r="B106" s="19" t="s">
        <v>119</v>
      </c>
      <c r="C106" s="7">
        <v>0</v>
      </c>
      <c r="D106" s="7">
        <v>0</v>
      </c>
      <c r="E106" s="7">
        <v>680000</v>
      </c>
      <c r="F106" s="20">
        <f t="shared" si="53"/>
        <v>680000</v>
      </c>
      <c r="G106" s="20">
        <f t="shared" si="42"/>
        <v>680000</v>
      </c>
    </row>
    <row r="107" spans="1:7">
      <c r="A107" s="31" t="s">
        <v>120</v>
      </c>
      <c r="B107" s="19" t="s">
        <v>121</v>
      </c>
      <c r="C107" s="7">
        <v>0</v>
      </c>
      <c r="D107" s="7">
        <v>0</v>
      </c>
      <c r="E107" s="7">
        <v>532239.67000000004</v>
      </c>
      <c r="F107" s="20">
        <f t="shared" si="53"/>
        <v>532239.67000000004</v>
      </c>
      <c r="G107" s="20">
        <f t="shared" si="42"/>
        <v>532239.67000000004</v>
      </c>
    </row>
    <row r="108" spans="1:7">
      <c r="A108" s="19"/>
      <c r="B108" s="32" t="s">
        <v>79</v>
      </c>
      <c r="C108" s="33">
        <f>SUM(C89:C104)</f>
        <v>1286312.73</v>
      </c>
      <c r="D108" s="33">
        <f>SUM(D89:D107)</f>
        <v>1688586.51</v>
      </c>
      <c r="E108" s="33">
        <f>SUM(E89:E107)</f>
        <v>2685573.75</v>
      </c>
      <c r="F108" s="33">
        <f>SUM(F89:F107)</f>
        <v>5660472.9900000002</v>
      </c>
      <c r="G108" s="33">
        <f>SUM(G89:G107)</f>
        <v>5660472.9900000002</v>
      </c>
    </row>
    <row r="109" spans="1:7">
      <c r="A109" s="19"/>
      <c r="B109" s="19"/>
      <c r="C109" s="20"/>
      <c r="D109" s="20"/>
      <c r="E109" s="20"/>
      <c r="F109" s="19"/>
      <c r="G109" s="19"/>
    </row>
    <row r="110" spans="1:7">
      <c r="A110" s="19"/>
      <c r="B110" s="19"/>
      <c r="C110" s="20"/>
      <c r="D110" s="20"/>
      <c r="E110" s="20"/>
      <c r="F110" s="19"/>
      <c r="G110" s="19"/>
    </row>
    <row r="111" spans="1:7">
      <c r="A111" s="19"/>
      <c r="B111" s="34" t="s">
        <v>80</v>
      </c>
      <c r="C111" s="35">
        <f>C81+C108</f>
        <v>3337209.8600000003</v>
      </c>
      <c r="D111" s="35">
        <f>D81+D108</f>
        <v>4171505.6099999994</v>
      </c>
      <c r="E111" s="35">
        <f>E81+E108</f>
        <v>4996279.46</v>
      </c>
      <c r="F111" s="35">
        <f>F81+F108</f>
        <v>12504994.93</v>
      </c>
      <c r="G111" s="35">
        <f>G81+G108</f>
        <v>12504994.93</v>
      </c>
    </row>
    <row r="113" spans="6:6">
      <c r="F113" s="12"/>
    </row>
  </sheetData>
  <mergeCells count="6">
    <mergeCell ref="F1:F2"/>
    <mergeCell ref="A87:A88"/>
    <mergeCell ref="B87:B88"/>
    <mergeCell ref="F87:F88"/>
    <mergeCell ref="A1:A2"/>
    <mergeCell ref="B1:B2"/>
  </mergeCells>
  <printOptions horizontalCentered="1"/>
  <pageMargins left="0" right="0" top="0.35433070866141736" bottom="0" header="0.31496062992125984" footer="0.31496062992125984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cp:lastPrinted>2022-07-06T18:10:23Z</cp:lastPrinted>
  <dcterms:created xsi:type="dcterms:W3CDTF">2022-03-22T18:26:35Z</dcterms:created>
  <dcterms:modified xsi:type="dcterms:W3CDTF">2022-07-06T18:30:07Z</dcterms:modified>
</cp:coreProperties>
</file>