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30" windowWidth="19575" windowHeight="738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7" i="1"/>
  <c r="E92"/>
  <c r="F91"/>
  <c r="G91"/>
  <c r="D92"/>
  <c r="F90"/>
  <c r="G90"/>
  <c r="F89"/>
  <c r="G89"/>
  <c r="G58"/>
  <c r="F58"/>
  <c r="G57"/>
  <c r="F57"/>
  <c r="G56"/>
  <c r="F56"/>
  <c r="G42"/>
  <c r="F42"/>
  <c r="F23"/>
  <c r="G23"/>
  <c r="F13"/>
  <c r="G13"/>
  <c r="G7"/>
  <c r="F55"/>
  <c r="G55"/>
  <c r="F54"/>
  <c r="G54"/>
  <c r="F53"/>
  <c r="G53"/>
  <c r="F52"/>
  <c r="G52"/>
  <c r="F51"/>
  <c r="G51"/>
  <c r="F50"/>
  <c r="G50"/>
  <c r="F49"/>
  <c r="G49"/>
  <c r="F48"/>
  <c r="G48"/>
  <c r="F15"/>
  <c r="G15"/>
  <c r="F14"/>
  <c r="G14"/>
  <c r="C92" l="1"/>
  <c r="G88"/>
  <c r="F88"/>
  <c r="G87"/>
  <c r="F87"/>
  <c r="G86"/>
  <c r="F86"/>
  <c r="G85"/>
  <c r="F85"/>
  <c r="G84"/>
  <c r="F84"/>
  <c r="G83"/>
  <c r="F83"/>
  <c r="G82"/>
  <c r="F82"/>
  <c r="G81"/>
  <c r="F81"/>
  <c r="G80"/>
  <c r="F80"/>
  <c r="G79"/>
  <c r="F79"/>
  <c r="G78"/>
  <c r="F78"/>
  <c r="G67"/>
  <c r="F67"/>
  <c r="E65"/>
  <c r="E70" s="1"/>
  <c r="E95" s="1"/>
  <c r="D65"/>
  <c r="D70" s="1"/>
  <c r="D95" s="1"/>
  <c r="C65"/>
  <c r="C70" s="1"/>
  <c r="G64"/>
  <c r="F64"/>
  <c r="G63"/>
  <c r="F63"/>
  <c r="G62"/>
  <c r="F62"/>
  <c r="G61"/>
  <c r="F61"/>
  <c r="G60"/>
  <c r="F60"/>
  <c r="G59"/>
  <c r="F59"/>
  <c r="G47"/>
  <c r="F47"/>
  <c r="G46"/>
  <c r="F46"/>
  <c r="G45"/>
  <c r="F45"/>
  <c r="G44"/>
  <c r="F44"/>
  <c r="G43"/>
  <c r="F43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2"/>
  <c r="F22"/>
  <c r="G21"/>
  <c r="F21"/>
  <c r="G20"/>
  <c r="F20"/>
  <c r="G19"/>
  <c r="F19"/>
  <c r="G18"/>
  <c r="F18"/>
  <c r="G17"/>
  <c r="F17"/>
  <c r="G16"/>
  <c r="F16"/>
  <c r="G12"/>
  <c r="F12"/>
  <c r="G11"/>
  <c r="F11"/>
  <c r="G10"/>
  <c r="F10"/>
  <c r="G9"/>
  <c r="F9"/>
  <c r="G8"/>
  <c r="F8"/>
  <c r="G6"/>
  <c r="F6"/>
  <c r="G5"/>
  <c r="F5"/>
  <c r="G4"/>
  <c r="F4"/>
  <c r="G3"/>
  <c r="F3"/>
  <c r="G92" l="1"/>
  <c r="F92"/>
  <c r="C95"/>
  <c r="G65"/>
  <c r="G70" s="1"/>
  <c r="F65"/>
  <c r="F70" s="1"/>
  <c r="G95" l="1"/>
  <c r="F95"/>
</calcChain>
</file>

<file path=xl/sharedStrings.xml><?xml version="1.0" encoding="utf-8"?>
<sst xmlns="http://schemas.openxmlformats.org/spreadsheetml/2006/main" count="171" uniqueCount="165">
  <si>
    <t>CUENTA CONTABLE</t>
  </si>
  <si>
    <t>CONCEPTO</t>
  </si>
  <si>
    <t>TOTAL SIPOT</t>
  </si>
  <si>
    <t>1.1.1.1.01.0002</t>
  </si>
  <si>
    <t>NOMINA</t>
  </si>
  <si>
    <t>1.1.2.2.01.0007.00002</t>
  </si>
  <si>
    <t>1.1.2.2.01.0007.00006</t>
  </si>
  <si>
    <t>SRIA. DE MARINA, ARMADA DE MEXICO</t>
  </si>
  <si>
    <t>1.1.2.2.01.0007.00009</t>
  </si>
  <si>
    <t>ISSSTE SONORA</t>
  </si>
  <si>
    <t>1.1.2.2.01.0007.00018</t>
  </si>
  <si>
    <t>ISSSTE PUEBLA</t>
  </si>
  <si>
    <t>1.1.2.2.01.0007.00020</t>
  </si>
  <si>
    <t>ISSSTE CHIAPAS</t>
  </si>
  <si>
    <t>1.1.2.2.01.0007.00021</t>
  </si>
  <si>
    <t>POLICIA BANCARIA DEL D.F.</t>
  </si>
  <si>
    <t>1.1.2.2.01.0007.00030</t>
  </si>
  <si>
    <t>ISSSEMYM, MATERNO INFANTIL</t>
  </si>
  <si>
    <t>1.1.2.2.01.0007.00034</t>
  </si>
  <si>
    <t>ISSSEMYM CENTRO MEDICO ECATEPEC</t>
  </si>
  <si>
    <t>1.1.2.2.01.0008.00001</t>
  </si>
  <si>
    <t>ATENCION SALAS GENERALES</t>
  </si>
  <si>
    <t>1.1.2.3.01.0234</t>
  </si>
  <si>
    <t>BANCO MERCANTIL DE NORTE, S.A.</t>
  </si>
  <si>
    <t>1.1.2.3.01.0249</t>
  </si>
  <si>
    <t>VICENCIO AGUILAR ANABEL</t>
  </si>
  <si>
    <t>1.1.2.3.01.0250</t>
  </si>
  <si>
    <t>SANCHEZ MORALES RAYMUNDO</t>
  </si>
  <si>
    <t>2.1.1.7.03.0001</t>
  </si>
  <si>
    <t>IVA TRASLADADO COBRADO</t>
  </si>
  <si>
    <t>4.1.7.3.01.0001.00020</t>
  </si>
  <si>
    <t>4.1.7.3.01.0001.00021</t>
  </si>
  <si>
    <t>SUBDIRECCION  DE ASISTENCIA MEDICA</t>
  </si>
  <si>
    <t>4.1.7.3.01.0001.00025</t>
  </si>
  <si>
    <t>4.1.7.3.01.0001.00027</t>
  </si>
  <si>
    <t>4.1.7.3.01.0001.00028</t>
  </si>
  <si>
    <t>4.1.7.3.01.0001.00030</t>
  </si>
  <si>
    <t>4.1.7.3.01.0001.00032</t>
  </si>
  <si>
    <t>4.1.7.3.01.0001.00033</t>
  </si>
  <si>
    <t>PSIQUIATRIA</t>
  </si>
  <si>
    <t>4.1.7.3.01.0001.00035</t>
  </si>
  <si>
    <t>4.1.7.3.01.0001.00036</t>
  </si>
  <si>
    <t>4.1.7.3.01.0001.00037</t>
  </si>
  <si>
    <t>4.1.7.3.01.0001.00038</t>
  </si>
  <si>
    <t>4.1.7.3.01.0001.00045</t>
  </si>
  <si>
    <t>4.1.7.3.01.0001.00047</t>
  </si>
  <si>
    <t>4.1.7.3.01.0001.00049</t>
  </si>
  <si>
    <t>4.1.7.3.01.0001.00051</t>
  </si>
  <si>
    <t>4.1.7.3.01.0001.00057</t>
  </si>
  <si>
    <t>4.1.7.3.01.0001.00059</t>
  </si>
  <si>
    <t>4.1.7.3.01.0003.00007</t>
  </si>
  <si>
    <t>FOTOCOPIAS</t>
  </si>
  <si>
    <t>DEVOLUCION POR SERVICIOS</t>
  </si>
  <si>
    <t>4.1.7.3.01.0006.00001</t>
  </si>
  <si>
    <t>4.3.9.9.09.0003</t>
  </si>
  <si>
    <t>REPOSICION DE CREDENCIALES</t>
  </si>
  <si>
    <t>4.3.9.9.09.0004</t>
  </si>
  <si>
    <t>VENTA DE MATERIAL DE DESECHO</t>
  </si>
  <si>
    <t>4.3.9.9.09.0011</t>
  </si>
  <si>
    <t>MULTAS Y SANCIONES</t>
  </si>
  <si>
    <t>4.3.9.9.09.0013</t>
  </si>
  <si>
    <t>4.3.9.9.09.0017</t>
  </si>
  <si>
    <t>DIVERSOS</t>
  </si>
  <si>
    <t>4.3.9.9.09.0019</t>
  </si>
  <si>
    <t>RENTA DE ESPACIO.</t>
  </si>
  <si>
    <t xml:space="preserve">TOTAL CUOTAS </t>
  </si>
  <si>
    <t>PRODUCTOS FINANCIEROS (INTERESES)</t>
  </si>
  <si>
    <t xml:space="preserve">TOTAL INGRESOS </t>
  </si>
  <si>
    <t>INGRESOS TERCEROS</t>
  </si>
  <si>
    <t>1.1.1.6.02.0001.00049</t>
  </si>
  <si>
    <t>F. ESTOMATOLOGIA CTA. 0102312870</t>
  </si>
  <si>
    <t>1.1.1.6.02.0001.00087</t>
  </si>
  <si>
    <t>F. PARA LA ENSEÑANZA CTA. 010391071</t>
  </si>
  <si>
    <t>1.1.1.6.02.0001.00109</t>
  </si>
  <si>
    <t>F. APOYO A LA INVESTIGA. CTA.012880</t>
  </si>
  <si>
    <t>1.1.1.6.02.0001.00126</t>
  </si>
  <si>
    <t>F.CURSOS MONOGRAFICOS CTA.146102431</t>
  </si>
  <si>
    <t>1.1.1.6.02.0001.00144</t>
  </si>
  <si>
    <t>F. DE INVESTIGACION EN INFECTOLOGIA</t>
  </si>
  <si>
    <t>1.1.1.6.02.0001.00256</t>
  </si>
  <si>
    <t>INV. FIN. FONDO ALBERGUE</t>
  </si>
  <si>
    <t>1.1.1.6.02.0001.00319</t>
  </si>
  <si>
    <t>R12 NBG SS HIMFG PAREXEL</t>
  </si>
  <si>
    <t>1.1.1.6.02.0001.00338</t>
  </si>
  <si>
    <t>R12 NBG SS HIMFG DERMAPROTOCOLOS</t>
  </si>
  <si>
    <t>1.1.1.6.02.0001.00371</t>
  </si>
  <si>
    <t>R12 NBG SS HIMFG MERCK 066</t>
  </si>
  <si>
    <t>1.1.1.6.02.0001.00376</t>
  </si>
  <si>
    <t>R12 NBG SS HIMFG PEMBROLIZUMAB</t>
  </si>
  <si>
    <t>TOTAL TERCEROS</t>
  </si>
  <si>
    <t>TOTAL PROPIOS Y TERCEROS</t>
  </si>
  <si>
    <t>POLICIA IND. BANC. Y COM DEL VALLE D</t>
  </si>
  <si>
    <t>SERVICO DE RADIOTERAPIA</t>
  </si>
  <si>
    <t>4.1.7.3.01.0001.00024</t>
  </si>
  <si>
    <t>TERAPIA INTENSIVA</t>
  </si>
  <si>
    <t>CARDIOLOGIA</t>
  </si>
  <si>
    <t>NEONATOLOGIA</t>
  </si>
  <si>
    <t>4.1.7.3.01.0001.00029</t>
  </si>
  <si>
    <t>HEMATO-ONCOLOGIA</t>
  </si>
  <si>
    <t>GASTROENTEROLOGIA Y NUTRICICON</t>
  </si>
  <si>
    <t>NEUROLOGIA</t>
  </si>
  <si>
    <t>ALERGIA E INMUNOLOGIA CLINICA</t>
  </si>
  <si>
    <t>ENDOCRINOLOGIA</t>
  </si>
  <si>
    <t>REHABILITACION</t>
  </si>
  <si>
    <t>AUDIOLOGIA Y FONIATRIA</t>
  </si>
  <si>
    <t>4.1.7.3.01.0001.00041</t>
  </si>
  <si>
    <t>UROLOGIA Y GINECOLOGIA</t>
  </si>
  <si>
    <t>4.1.7.3.01.0001.00044</t>
  </si>
  <si>
    <t>ESTOMATOLOGIA</t>
  </si>
  <si>
    <t>CIRUGIA GENERAL</t>
  </si>
  <si>
    <t>ANESTESIA Y ALGOLOGIA</t>
  </si>
  <si>
    <t>IMAGINOLOGIA</t>
  </si>
  <si>
    <t>LABORATORIO CLINICO</t>
  </si>
  <si>
    <t>FARMACOLOGIA CLINICA</t>
  </si>
  <si>
    <t>OTORRINOLARINGOLOGIA</t>
  </si>
  <si>
    <t>4.1.7.3.01.0005.0017</t>
  </si>
  <si>
    <t>MEDICAMENTOS</t>
  </si>
  <si>
    <t>UTILIDADES DE CURSOS MONOGRAFICOS</t>
  </si>
  <si>
    <t>ENERO</t>
  </si>
  <si>
    <t>FEBRERO</t>
  </si>
  <si>
    <t>MARZO</t>
  </si>
  <si>
    <t>SIPOT 1ER. TRIMESTRE</t>
  </si>
  <si>
    <t>1.1.2.2.01.0007.00043</t>
  </si>
  <si>
    <t>HOSPITAL DE LA NINEZ OAXAQUEÑA</t>
  </si>
  <si>
    <t>PEDIATRIA AMBULATORIA</t>
  </si>
  <si>
    <t>1.1.2.2.01.007.00044</t>
  </si>
  <si>
    <t>SDN HOSPITAL MILITAR DE ESPECIALIDADES</t>
  </si>
  <si>
    <t>4.3.9.9.01.0001.00001</t>
  </si>
  <si>
    <t>4.3.9.9.01.0001.00003</t>
  </si>
  <si>
    <t>4.3.9.9.01.0001.00005</t>
  </si>
  <si>
    <t>4.3.9.9.03.0001.00002</t>
  </si>
  <si>
    <t>4.3.9.9.03.0001.00003</t>
  </si>
  <si>
    <t>4.3.9.9.03.0001.00004</t>
  </si>
  <si>
    <t>4.3.9.9.03.0001.00005</t>
  </si>
  <si>
    <t>4.3.9.9.03.0001.00006</t>
  </si>
  <si>
    <t>FUNDACION INBURSA</t>
  </si>
  <si>
    <t>PROYECTO S 593 FUNDACION GONZALO</t>
  </si>
  <si>
    <t xml:space="preserve">DONATIVOS OPERACIÓN DEL HOSPITAL </t>
  </si>
  <si>
    <t>02/02/-02/03/2022 C.M. BIOSEGURIDAD HOSP</t>
  </si>
  <si>
    <t>01/03/2022 -28/02/2023 DIP. MED. INTEGRAL</t>
  </si>
  <si>
    <t>2/5/2022-26/09/2022 DIP. EN ULTRASON</t>
  </si>
  <si>
    <t>28/02/2022-04/03/2022 REPLANTEAMIENTOS</t>
  </si>
  <si>
    <t>24 AL 28/01/22 CURSO MONOGRAFICO D</t>
  </si>
  <si>
    <t>1.1.2.2.01.0007.00012</t>
  </si>
  <si>
    <t>CENTRO MEDICO 20 DE NOVIEMBRE</t>
  </si>
  <si>
    <t>1.1.2.2.01.0007.0040</t>
  </si>
  <si>
    <t>FUNDACION DERECHOS DE LA INFANCIA</t>
  </si>
  <si>
    <t>4.1.7.3.01.0001.00022</t>
  </si>
  <si>
    <t>NEUMOLOGIA Y FISIOLOGIA PULMONAR</t>
  </si>
  <si>
    <t>4.1.7.3.01.0001.00055</t>
  </si>
  <si>
    <t>INMUNOLOGIA</t>
  </si>
  <si>
    <t>4.3.9.9.03.0001.00007</t>
  </si>
  <si>
    <t>07-09/03/2022 C.M. ESTOMATOLOGIA</t>
  </si>
  <si>
    <t>4.3.9.9.03.0001.00008</t>
  </si>
  <si>
    <t>03/2022-02/2023 VII DIPLOMADO DERM</t>
  </si>
  <si>
    <t>4.3.9.9.03.0001.00009</t>
  </si>
  <si>
    <t>14-18/02/2022 XXVII C.T-PRACTICO DE PAR</t>
  </si>
  <si>
    <t>1.1.1.6.01.0001.00388</t>
  </si>
  <si>
    <t>R12 NBG HIMFG NOVARTIS</t>
  </si>
  <si>
    <t>R12 NBG SS HIMFG MOLECULAS DE ACTIVACION</t>
  </si>
  <si>
    <t>R12 NBG SS HIMFG GENOMICA COMPARATIVA DE</t>
  </si>
  <si>
    <t>1.1.1.6.02.0001.00389</t>
  </si>
  <si>
    <t>R12 NBG SS HIMFG MARCA EPIGENICA ENOS</t>
  </si>
  <si>
    <t>1.1.1.6.02.0001.00391</t>
  </si>
  <si>
    <t>1.1.1.6.02.0001.00390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</si>
</sst>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  <font>
      <b/>
      <sz val="8"/>
      <color theme="0"/>
      <name val="Calibri"/>
      <family val="2"/>
    </font>
    <font>
      <b/>
      <sz val="8"/>
      <color rgb="FFFF0000"/>
      <name val="Calibri"/>
      <family val="2"/>
    </font>
    <font>
      <b/>
      <sz val="10"/>
      <name val="Calibri"/>
      <family val="2"/>
    </font>
    <font>
      <b/>
      <sz val="9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41">
    <xf numFmtId="0" fontId="0" fillId="0" borderId="0" xfId="0"/>
    <xf numFmtId="0" fontId="3" fillId="0" borderId="0" xfId="2" applyFont="1" applyBorder="1"/>
    <xf numFmtId="4" fontId="4" fillId="2" borderId="2" xfId="2" applyNumberFormat="1" applyFont="1" applyFill="1" applyBorder="1" applyAlignment="1">
      <alignment horizontal="center" vertical="center"/>
    </xf>
    <xf numFmtId="4" fontId="5" fillId="3" borderId="1" xfId="2" applyNumberFormat="1" applyFont="1" applyFill="1" applyBorder="1" applyAlignment="1">
      <alignment horizontal="center" vertical="center" wrapText="1"/>
    </xf>
    <xf numFmtId="0" fontId="6" fillId="0" borderId="0" xfId="0" applyFont="1"/>
    <xf numFmtId="4" fontId="5" fillId="4" borderId="1" xfId="2" applyNumberFormat="1" applyFont="1" applyFill="1" applyBorder="1" applyAlignment="1">
      <alignment horizontal="center" vertical="center"/>
    </xf>
    <xf numFmtId="1" fontId="5" fillId="3" borderId="4" xfId="2" applyNumberFormat="1" applyFont="1" applyFill="1" applyBorder="1" applyAlignment="1">
      <alignment horizontal="center" vertical="center" wrapText="1"/>
    </xf>
    <xf numFmtId="4" fontId="3" fillId="0" borderId="0" xfId="3" applyNumberFormat="1" applyFont="1" applyBorder="1"/>
    <xf numFmtId="4" fontId="3" fillId="0" borderId="0" xfId="2" applyNumberFormat="1" applyFont="1" applyBorder="1"/>
    <xf numFmtId="4" fontId="3" fillId="5" borderId="0" xfId="2" applyNumberFormat="1" applyFont="1" applyFill="1" applyBorder="1"/>
    <xf numFmtId="0" fontId="3" fillId="0" borderId="0" xfId="2" applyFont="1" applyFill="1" applyBorder="1"/>
    <xf numFmtId="4" fontId="3" fillId="0" borderId="0" xfId="2" applyNumberFormat="1" applyFont="1" applyFill="1" applyBorder="1"/>
    <xf numFmtId="4" fontId="6" fillId="0" borderId="0" xfId="0" applyNumberFormat="1" applyFont="1"/>
    <xf numFmtId="43" fontId="6" fillId="0" borderId="0" xfId="1" applyFont="1"/>
    <xf numFmtId="43" fontId="6" fillId="0" borderId="0" xfId="0" applyNumberFormat="1" applyFont="1"/>
    <xf numFmtId="0" fontId="3" fillId="4" borderId="0" xfId="2" applyFont="1" applyFill="1"/>
    <xf numFmtId="0" fontId="7" fillId="4" borderId="0" xfId="2" applyFont="1" applyFill="1"/>
    <xf numFmtId="4" fontId="8" fillId="4" borderId="0" xfId="2" applyNumberFormat="1" applyFont="1" applyFill="1"/>
    <xf numFmtId="4" fontId="7" fillId="4" borderId="0" xfId="2" applyNumberFormat="1" applyFont="1" applyFill="1" applyBorder="1"/>
    <xf numFmtId="0" fontId="3" fillId="0" borderId="0" xfId="2" applyFont="1"/>
    <xf numFmtId="4" fontId="3" fillId="0" borderId="0" xfId="2" applyNumberFormat="1" applyFont="1"/>
    <xf numFmtId="0" fontId="7" fillId="6" borderId="0" xfId="2" applyFont="1" applyFill="1"/>
    <xf numFmtId="4" fontId="7" fillId="7" borderId="0" xfId="2" applyNumberFormat="1" applyFont="1" applyFill="1"/>
    <xf numFmtId="4" fontId="7" fillId="6" borderId="0" xfId="2" applyNumberFormat="1" applyFont="1" applyFill="1"/>
    <xf numFmtId="0" fontId="9" fillId="8" borderId="0" xfId="2" applyFont="1" applyFill="1"/>
    <xf numFmtId="4" fontId="9" fillId="8" borderId="0" xfId="2" applyNumberFormat="1" applyFont="1" applyFill="1"/>
    <xf numFmtId="0" fontId="10" fillId="0" borderId="0" xfId="2" applyFont="1"/>
    <xf numFmtId="4" fontId="10" fillId="0" borderId="0" xfId="2" applyNumberFormat="1" applyFont="1"/>
    <xf numFmtId="0" fontId="11" fillId="0" borderId="0" xfId="2" applyFont="1"/>
    <xf numFmtId="4" fontId="3" fillId="10" borderId="0" xfId="2" applyNumberFormat="1" applyFont="1" applyFill="1"/>
    <xf numFmtId="4" fontId="3" fillId="0" borderId="0" xfId="2" applyNumberFormat="1" applyFont="1" applyFill="1"/>
    <xf numFmtId="0" fontId="6" fillId="10" borderId="0" xfId="0" applyFont="1" applyFill="1"/>
    <xf numFmtId="0" fontId="3" fillId="0" borderId="0" xfId="2" applyFont="1" applyFill="1"/>
    <xf numFmtId="4" fontId="7" fillId="9" borderId="0" xfId="2" applyNumberFormat="1" applyFont="1" applyFill="1"/>
    <xf numFmtId="4" fontId="8" fillId="9" borderId="0" xfId="2" applyNumberFormat="1" applyFont="1" applyFill="1"/>
    <xf numFmtId="0" fontId="9" fillId="8" borderId="0" xfId="2" applyFont="1" applyFill="1" applyBorder="1"/>
    <xf numFmtId="4" fontId="12" fillId="8" borderId="0" xfId="2" applyNumberFormat="1" applyFont="1" applyFill="1" applyBorder="1"/>
    <xf numFmtId="4" fontId="5" fillId="3" borderId="1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18" xfId="2"/>
    <cellStyle name="Normal 4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7"/>
  <sheetViews>
    <sheetView tabSelected="1" workbookViewId="0">
      <selection activeCell="B16" sqref="B16"/>
    </sheetView>
  </sheetViews>
  <sheetFormatPr baseColWidth="10" defaultRowHeight="15"/>
  <cols>
    <col min="1" max="1" width="17.42578125" style="4" customWidth="1"/>
    <col min="2" max="2" width="38.28515625" style="4" customWidth="1"/>
    <col min="3" max="9" width="11.42578125" style="4"/>
    <col min="10" max="11" width="13.140625" style="4" bestFit="1" customWidth="1"/>
    <col min="12" max="12" width="14.140625" style="4" bestFit="1" customWidth="1"/>
    <col min="13" max="16384" width="11.42578125" style="4"/>
  </cols>
  <sheetData>
    <row r="1" spans="1:7">
      <c r="A1" s="39" t="s">
        <v>0</v>
      </c>
      <c r="B1" s="39" t="s">
        <v>1</v>
      </c>
      <c r="C1" s="2"/>
      <c r="D1" s="2"/>
      <c r="E1" s="2"/>
      <c r="F1" s="37" t="s">
        <v>121</v>
      </c>
      <c r="G1" s="3" t="s">
        <v>2</v>
      </c>
    </row>
    <row r="2" spans="1:7">
      <c r="A2" s="40"/>
      <c r="B2" s="40"/>
      <c r="C2" s="5" t="s">
        <v>118</v>
      </c>
      <c r="D2" s="5" t="s">
        <v>119</v>
      </c>
      <c r="E2" s="5" t="s">
        <v>120</v>
      </c>
      <c r="F2" s="38"/>
      <c r="G2" s="6">
        <v>2022</v>
      </c>
    </row>
    <row r="3" spans="1:7">
      <c r="A3" s="1" t="s">
        <v>3</v>
      </c>
      <c r="B3" s="1" t="s">
        <v>4</v>
      </c>
      <c r="C3" s="7">
        <v>54066.879999999997</v>
      </c>
      <c r="D3" s="7">
        <v>145938.84</v>
      </c>
      <c r="E3" s="7">
        <v>76850.02</v>
      </c>
      <c r="F3" s="8">
        <f>C3+D3+E3</f>
        <v>276855.74</v>
      </c>
      <c r="G3" s="9">
        <f>C3+D3+E3</f>
        <v>276855.74</v>
      </c>
    </row>
    <row r="4" spans="1:7">
      <c r="A4" s="1" t="s">
        <v>5</v>
      </c>
      <c r="B4" s="1" t="s">
        <v>91</v>
      </c>
      <c r="C4" s="7">
        <v>0</v>
      </c>
      <c r="D4" s="7">
        <v>0</v>
      </c>
      <c r="E4" s="7">
        <v>1823</v>
      </c>
      <c r="F4" s="8">
        <f>SUM(C4:E4)</f>
        <v>1823</v>
      </c>
      <c r="G4" s="9">
        <f>SUM(C4:E4)</f>
        <v>1823</v>
      </c>
    </row>
    <row r="5" spans="1:7">
      <c r="A5" s="1" t="s">
        <v>6</v>
      </c>
      <c r="B5" s="10" t="s">
        <v>7</v>
      </c>
      <c r="C5" s="7">
        <v>0</v>
      </c>
      <c r="D5" s="8">
        <v>0</v>
      </c>
      <c r="E5" s="8">
        <v>12094</v>
      </c>
      <c r="F5" s="8">
        <f t="shared" ref="F5:F64" si="0">C5+D5+E5</f>
        <v>12094</v>
      </c>
      <c r="G5" s="9">
        <f t="shared" ref="G5:G64" si="1">C5+D5+E5</f>
        <v>12094</v>
      </c>
    </row>
    <row r="6" spans="1:7">
      <c r="A6" s="1" t="s">
        <v>8</v>
      </c>
      <c r="B6" s="1" t="s">
        <v>9</v>
      </c>
      <c r="C6" s="7">
        <v>6632</v>
      </c>
      <c r="D6" s="8">
        <v>0</v>
      </c>
      <c r="E6" s="8">
        <v>629</v>
      </c>
      <c r="F6" s="8">
        <f t="shared" si="0"/>
        <v>7261</v>
      </c>
      <c r="G6" s="9">
        <f t="shared" si="1"/>
        <v>7261</v>
      </c>
    </row>
    <row r="7" spans="1:7">
      <c r="A7" s="1" t="s">
        <v>143</v>
      </c>
      <c r="B7" s="1" t="s">
        <v>144</v>
      </c>
      <c r="C7" s="7">
        <v>0</v>
      </c>
      <c r="D7" s="8">
        <v>0</v>
      </c>
      <c r="E7" s="8">
        <v>60742</v>
      </c>
      <c r="F7" s="8">
        <f>SUM(C7:E7)</f>
        <v>60742</v>
      </c>
      <c r="G7" s="9">
        <f>SUM(C7:E7)</f>
        <v>60742</v>
      </c>
    </row>
    <row r="8" spans="1:7">
      <c r="A8" s="1" t="s">
        <v>10</v>
      </c>
      <c r="B8" s="1" t="s">
        <v>11</v>
      </c>
      <c r="C8" s="7">
        <v>0</v>
      </c>
      <c r="D8" s="8">
        <v>0</v>
      </c>
      <c r="E8" s="8">
        <v>5133</v>
      </c>
      <c r="F8" s="8">
        <f t="shared" si="0"/>
        <v>5133</v>
      </c>
      <c r="G8" s="9">
        <f t="shared" si="1"/>
        <v>5133</v>
      </c>
    </row>
    <row r="9" spans="1:7">
      <c r="A9" s="1" t="s">
        <v>12</v>
      </c>
      <c r="B9" s="1" t="s">
        <v>13</v>
      </c>
      <c r="C9" s="7">
        <v>86020</v>
      </c>
      <c r="D9" s="8">
        <v>0</v>
      </c>
      <c r="E9" s="8">
        <v>9401</v>
      </c>
      <c r="F9" s="8">
        <f t="shared" si="0"/>
        <v>95421</v>
      </c>
      <c r="G9" s="9">
        <f t="shared" si="1"/>
        <v>95421</v>
      </c>
    </row>
    <row r="10" spans="1:7">
      <c r="A10" s="1" t="s">
        <v>14</v>
      </c>
      <c r="B10" s="10" t="s">
        <v>15</v>
      </c>
      <c r="C10" s="8">
        <v>211339</v>
      </c>
      <c r="D10" s="8">
        <v>0</v>
      </c>
      <c r="E10" s="8">
        <v>0</v>
      </c>
      <c r="F10" s="8">
        <f t="shared" si="0"/>
        <v>211339</v>
      </c>
      <c r="G10" s="9">
        <f t="shared" si="1"/>
        <v>211339</v>
      </c>
    </row>
    <row r="11" spans="1:7">
      <c r="A11" s="1" t="s">
        <v>16</v>
      </c>
      <c r="B11" s="10" t="s">
        <v>17</v>
      </c>
      <c r="C11" s="8">
        <v>135391</v>
      </c>
      <c r="D11" s="8">
        <v>0</v>
      </c>
      <c r="E11" s="8">
        <v>278944</v>
      </c>
      <c r="F11" s="8">
        <f t="shared" si="0"/>
        <v>414335</v>
      </c>
      <c r="G11" s="9">
        <f t="shared" si="1"/>
        <v>414335</v>
      </c>
    </row>
    <row r="12" spans="1:7">
      <c r="A12" s="1" t="s">
        <v>18</v>
      </c>
      <c r="B12" s="1" t="s">
        <v>19</v>
      </c>
      <c r="C12" s="8">
        <v>28272</v>
      </c>
      <c r="D12" s="8">
        <v>0</v>
      </c>
      <c r="E12" s="8">
        <v>217409</v>
      </c>
      <c r="F12" s="8">
        <f t="shared" si="0"/>
        <v>245681</v>
      </c>
      <c r="G12" s="9">
        <f t="shared" si="1"/>
        <v>245681</v>
      </c>
    </row>
    <row r="13" spans="1:7">
      <c r="A13" s="1" t="s">
        <v>145</v>
      </c>
      <c r="B13" s="1" t="s">
        <v>146</v>
      </c>
      <c r="C13" s="8">
        <v>0</v>
      </c>
      <c r="D13" s="8">
        <v>0</v>
      </c>
      <c r="E13" s="8">
        <v>19705</v>
      </c>
      <c r="F13" s="8">
        <f t="shared" si="0"/>
        <v>19705</v>
      </c>
      <c r="G13" s="9">
        <f t="shared" si="1"/>
        <v>19705</v>
      </c>
    </row>
    <row r="14" spans="1:7">
      <c r="A14" s="1" t="s">
        <v>122</v>
      </c>
      <c r="B14" s="1" t="s">
        <v>123</v>
      </c>
      <c r="C14" s="8">
        <v>3436</v>
      </c>
      <c r="D14" s="8">
        <v>0</v>
      </c>
      <c r="E14" s="8">
        <v>0</v>
      </c>
      <c r="F14" s="8">
        <f t="shared" si="0"/>
        <v>3436</v>
      </c>
      <c r="G14" s="9">
        <f t="shared" si="1"/>
        <v>3436</v>
      </c>
    </row>
    <row r="15" spans="1:7">
      <c r="A15" s="1" t="s">
        <v>125</v>
      </c>
      <c r="B15" s="1" t="s">
        <v>126</v>
      </c>
      <c r="C15" s="8">
        <v>0</v>
      </c>
      <c r="D15" s="8">
        <v>980845</v>
      </c>
      <c r="E15" s="8">
        <v>127724</v>
      </c>
      <c r="F15" s="8">
        <f t="shared" si="0"/>
        <v>1108569</v>
      </c>
      <c r="G15" s="9">
        <f t="shared" si="1"/>
        <v>1108569</v>
      </c>
    </row>
    <row r="16" spans="1:7">
      <c r="A16" s="1" t="s">
        <v>20</v>
      </c>
      <c r="B16" s="1" t="s">
        <v>21</v>
      </c>
      <c r="C16" s="8">
        <v>0</v>
      </c>
      <c r="D16" s="8">
        <v>5875</v>
      </c>
      <c r="E16" s="8">
        <v>1500</v>
      </c>
      <c r="F16" s="8">
        <f t="shared" si="0"/>
        <v>7375</v>
      </c>
      <c r="G16" s="9">
        <f t="shared" si="1"/>
        <v>7375</v>
      </c>
    </row>
    <row r="17" spans="1:9">
      <c r="A17" s="1" t="s">
        <v>22</v>
      </c>
      <c r="B17" s="1" t="s">
        <v>23</v>
      </c>
      <c r="C17" s="8">
        <v>121.8</v>
      </c>
      <c r="D17" s="8">
        <v>5.8</v>
      </c>
      <c r="E17" s="8">
        <v>17.399999999999999</v>
      </c>
      <c r="F17" s="8">
        <f t="shared" si="0"/>
        <v>145</v>
      </c>
      <c r="G17" s="9">
        <f t="shared" si="1"/>
        <v>145</v>
      </c>
    </row>
    <row r="18" spans="1:9">
      <c r="A18" s="1" t="s">
        <v>24</v>
      </c>
      <c r="B18" s="1" t="s">
        <v>25</v>
      </c>
      <c r="C18" s="8">
        <v>0</v>
      </c>
      <c r="D18" s="8">
        <v>0</v>
      </c>
      <c r="E18" s="8">
        <v>35.299999999999997</v>
      </c>
      <c r="F18" s="8">
        <f t="shared" si="0"/>
        <v>35.299999999999997</v>
      </c>
      <c r="G18" s="9">
        <f t="shared" si="1"/>
        <v>35.299999999999997</v>
      </c>
    </row>
    <row r="19" spans="1:9">
      <c r="A19" s="1" t="s">
        <v>26</v>
      </c>
      <c r="B19" s="1" t="s">
        <v>27</v>
      </c>
      <c r="C19" s="8">
        <v>16251.92</v>
      </c>
      <c r="D19" s="8">
        <v>2544.83</v>
      </c>
      <c r="E19" s="8">
        <v>12676.86</v>
      </c>
      <c r="F19" s="8">
        <f t="shared" si="0"/>
        <v>31473.61</v>
      </c>
      <c r="G19" s="9">
        <f t="shared" si="1"/>
        <v>31473.61</v>
      </c>
    </row>
    <row r="20" spans="1:9">
      <c r="A20" s="1" t="s">
        <v>28</v>
      </c>
      <c r="B20" s="1" t="s">
        <v>29</v>
      </c>
      <c r="C20" s="8">
        <v>12985.3</v>
      </c>
      <c r="D20" s="8">
        <v>12985.3</v>
      </c>
      <c r="E20" s="8">
        <v>41174.47</v>
      </c>
      <c r="F20" s="8">
        <f t="shared" si="0"/>
        <v>67145.070000000007</v>
      </c>
      <c r="G20" s="9">
        <f t="shared" si="1"/>
        <v>67145.070000000007</v>
      </c>
    </row>
    <row r="21" spans="1:9">
      <c r="A21" s="1" t="s">
        <v>30</v>
      </c>
      <c r="B21" s="1" t="s">
        <v>92</v>
      </c>
      <c r="C21" s="8">
        <v>19414</v>
      </c>
      <c r="D21" s="8">
        <v>0</v>
      </c>
      <c r="E21" s="8">
        <v>0</v>
      </c>
      <c r="F21" s="8">
        <f>SUM(C21:E21)</f>
        <v>19414</v>
      </c>
      <c r="G21" s="9">
        <f t="shared" si="1"/>
        <v>19414</v>
      </c>
    </row>
    <row r="22" spans="1:9">
      <c r="A22" s="1" t="s">
        <v>31</v>
      </c>
      <c r="B22" s="1" t="s">
        <v>32</v>
      </c>
      <c r="C22" s="8">
        <v>9856</v>
      </c>
      <c r="D22" s="8">
        <v>60303</v>
      </c>
      <c r="E22" s="8">
        <v>103668</v>
      </c>
      <c r="F22" s="8">
        <f t="shared" si="0"/>
        <v>173827</v>
      </c>
      <c r="G22" s="9">
        <f t="shared" si="1"/>
        <v>173827</v>
      </c>
      <c r="H22" s="11"/>
      <c r="I22" s="12"/>
    </row>
    <row r="23" spans="1:9">
      <c r="A23" s="1" t="s">
        <v>147</v>
      </c>
      <c r="B23" s="1" t="s">
        <v>148</v>
      </c>
      <c r="C23" s="8">
        <v>0</v>
      </c>
      <c r="D23" s="8">
        <v>0</v>
      </c>
      <c r="E23" s="8">
        <v>11376</v>
      </c>
      <c r="F23" s="8">
        <f>SUM(C23:E23)</f>
        <v>11376</v>
      </c>
      <c r="G23" s="9">
        <f t="shared" si="1"/>
        <v>11376</v>
      </c>
      <c r="H23" s="11"/>
      <c r="I23" s="12"/>
    </row>
    <row r="24" spans="1:9">
      <c r="A24" s="1" t="s">
        <v>93</v>
      </c>
      <c r="B24" s="1" t="s">
        <v>94</v>
      </c>
      <c r="C24" s="8">
        <v>0</v>
      </c>
      <c r="D24" s="8">
        <v>0</v>
      </c>
      <c r="E24" s="8">
        <v>456</v>
      </c>
      <c r="F24" s="8">
        <f t="shared" si="0"/>
        <v>456</v>
      </c>
      <c r="G24" s="9">
        <f t="shared" si="1"/>
        <v>456</v>
      </c>
      <c r="H24" s="11"/>
      <c r="I24" s="12"/>
    </row>
    <row r="25" spans="1:9">
      <c r="A25" s="1" t="s">
        <v>33</v>
      </c>
      <c r="B25" s="1" t="s">
        <v>95</v>
      </c>
      <c r="C25" s="8">
        <v>0</v>
      </c>
      <c r="D25" s="8">
        <v>0</v>
      </c>
      <c r="E25" s="8">
        <v>1350</v>
      </c>
      <c r="F25" s="8">
        <f t="shared" si="0"/>
        <v>1350</v>
      </c>
      <c r="G25" s="9">
        <f t="shared" si="1"/>
        <v>1350</v>
      </c>
      <c r="H25" s="11"/>
      <c r="I25" s="12"/>
    </row>
    <row r="26" spans="1:9">
      <c r="A26" s="1" t="s">
        <v>34</v>
      </c>
      <c r="B26" s="1" t="s">
        <v>124</v>
      </c>
      <c r="C26" s="8">
        <v>0</v>
      </c>
      <c r="D26" s="8">
        <v>0</v>
      </c>
      <c r="E26" s="8">
        <v>341</v>
      </c>
      <c r="F26" s="8">
        <f>SUM(C26:E26)</f>
        <v>341</v>
      </c>
      <c r="G26" s="9">
        <f t="shared" si="1"/>
        <v>341</v>
      </c>
      <c r="H26" s="11"/>
      <c r="I26" s="12"/>
    </row>
    <row r="27" spans="1:9">
      <c r="A27" s="1" t="s">
        <v>35</v>
      </c>
      <c r="B27" s="1" t="s">
        <v>96</v>
      </c>
      <c r="C27" s="8">
        <v>0</v>
      </c>
      <c r="D27" s="8">
        <v>0</v>
      </c>
      <c r="E27" s="8">
        <v>3309</v>
      </c>
      <c r="F27" s="8">
        <f t="shared" ref="F27" si="2">C27+D27+E27</f>
        <v>3309</v>
      </c>
      <c r="G27" s="9">
        <f t="shared" si="1"/>
        <v>3309</v>
      </c>
      <c r="H27" s="11"/>
      <c r="I27" s="12"/>
    </row>
    <row r="28" spans="1:9">
      <c r="A28" s="1" t="s">
        <v>97</v>
      </c>
      <c r="B28" s="1" t="s">
        <v>98</v>
      </c>
      <c r="C28" s="8">
        <v>0</v>
      </c>
      <c r="D28" s="8">
        <v>0</v>
      </c>
      <c r="E28" s="8">
        <v>4690</v>
      </c>
      <c r="F28" s="8">
        <f>SUM(C28:E28)</f>
        <v>4690</v>
      </c>
      <c r="G28" s="9">
        <f t="shared" si="1"/>
        <v>4690</v>
      </c>
      <c r="H28" s="11"/>
      <c r="I28" s="12"/>
    </row>
    <row r="29" spans="1:9">
      <c r="A29" s="1" t="s">
        <v>36</v>
      </c>
      <c r="B29" s="1" t="s">
        <v>99</v>
      </c>
      <c r="C29" s="8">
        <v>0</v>
      </c>
      <c r="D29" s="8">
        <v>0</v>
      </c>
      <c r="E29" s="8">
        <v>921</v>
      </c>
      <c r="F29" s="8">
        <f t="shared" si="0"/>
        <v>921</v>
      </c>
      <c r="G29" s="9">
        <f t="shared" si="1"/>
        <v>921</v>
      </c>
      <c r="H29" s="11"/>
      <c r="I29" s="12"/>
    </row>
    <row r="30" spans="1:9">
      <c r="A30" s="1" t="s">
        <v>37</v>
      </c>
      <c r="B30" s="1" t="s">
        <v>100</v>
      </c>
      <c r="C30" s="8">
        <v>0</v>
      </c>
      <c r="D30" s="8">
        <v>733</v>
      </c>
      <c r="E30" s="8">
        <v>0</v>
      </c>
      <c r="F30" s="8">
        <f>SUM(C30:E30)</f>
        <v>733</v>
      </c>
      <c r="G30" s="9">
        <f t="shared" si="1"/>
        <v>733</v>
      </c>
      <c r="H30" s="11"/>
      <c r="I30" s="12"/>
    </row>
    <row r="31" spans="1:9">
      <c r="A31" s="1" t="s">
        <v>38</v>
      </c>
      <c r="B31" s="1" t="s">
        <v>39</v>
      </c>
      <c r="C31" s="8">
        <v>0</v>
      </c>
      <c r="D31" s="8">
        <v>97</v>
      </c>
      <c r="E31" s="8">
        <v>194</v>
      </c>
      <c r="F31" s="8">
        <f t="shared" si="0"/>
        <v>291</v>
      </c>
      <c r="G31" s="9">
        <f t="shared" si="1"/>
        <v>291</v>
      </c>
      <c r="H31" s="11"/>
      <c r="I31" s="12"/>
    </row>
    <row r="32" spans="1:9">
      <c r="A32" s="1" t="s">
        <v>40</v>
      </c>
      <c r="B32" s="1" t="s">
        <v>101</v>
      </c>
      <c r="C32" s="8">
        <v>0</v>
      </c>
      <c r="D32" s="8">
        <v>1243</v>
      </c>
      <c r="E32" s="8">
        <v>1302</v>
      </c>
      <c r="F32" s="8">
        <f t="shared" si="0"/>
        <v>2545</v>
      </c>
      <c r="G32" s="9">
        <f t="shared" si="1"/>
        <v>2545</v>
      </c>
      <c r="H32" s="11"/>
      <c r="I32" s="12"/>
    </row>
    <row r="33" spans="1:12">
      <c r="A33" s="1" t="s">
        <v>41</v>
      </c>
      <c r="B33" s="1" t="s">
        <v>102</v>
      </c>
      <c r="C33" s="8">
        <v>0</v>
      </c>
      <c r="D33" s="8">
        <v>0</v>
      </c>
      <c r="E33" s="8">
        <v>1945</v>
      </c>
      <c r="F33" s="8">
        <f t="shared" si="0"/>
        <v>1945</v>
      </c>
      <c r="G33" s="9">
        <f t="shared" si="1"/>
        <v>1945</v>
      </c>
      <c r="H33" s="11"/>
      <c r="I33" s="12"/>
    </row>
    <row r="34" spans="1:12">
      <c r="A34" s="1" t="s">
        <v>42</v>
      </c>
      <c r="B34" s="1" t="s">
        <v>103</v>
      </c>
      <c r="C34" s="8">
        <v>0</v>
      </c>
      <c r="D34" s="8">
        <v>450</v>
      </c>
      <c r="E34" s="8">
        <v>3424</v>
      </c>
      <c r="F34" s="8">
        <f t="shared" si="0"/>
        <v>3874</v>
      </c>
      <c r="G34" s="9">
        <f t="shared" si="1"/>
        <v>3874</v>
      </c>
      <c r="H34" s="11"/>
      <c r="I34" s="12"/>
    </row>
    <row r="35" spans="1:12">
      <c r="A35" s="1" t="s">
        <v>43</v>
      </c>
      <c r="B35" s="1" t="s">
        <v>104</v>
      </c>
      <c r="C35" s="8">
        <v>0</v>
      </c>
      <c r="D35" s="8">
        <v>2693</v>
      </c>
      <c r="E35" s="8">
        <v>2886</v>
      </c>
      <c r="F35" s="8">
        <f t="shared" si="0"/>
        <v>5579</v>
      </c>
      <c r="G35" s="9">
        <f t="shared" si="1"/>
        <v>5579</v>
      </c>
      <c r="H35" s="11"/>
      <c r="I35" s="12"/>
    </row>
    <row r="36" spans="1:12">
      <c r="A36" s="1" t="s">
        <v>105</v>
      </c>
      <c r="B36" s="1" t="s">
        <v>106</v>
      </c>
      <c r="C36" s="8">
        <v>0</v>
      </c>
      <c r="D36" s="8">
        <v>61</v>
      </c>
      <c r="E36" s="8">
        <v>0</v>
      </c>
      <c r="F36" s="8">
        <f t="shared" si="0"/>
        <v>61</v>
      </c>
      <c r="G36" s="9">
        <f t="shared" si="1"/>
        <v>61</v>
      </c>
      <c r="H36" s="11"/>
      <c r="I36" s="12"/>
    </row>
    <row r="37" spans="1:12">
      <c r="A37" s="1" t="s">
        <v>107</v>
      </c>
      <c r="B37" s="1" t="s">
        <v>108</v>
      </c>
      <c r="C37" s="8">
        <v>0</v>
      </c>
      <c r="D37" s="8">
        <v>8859</v>
      </c>
      <c r="E37" s="8">
        <v>527</v>
      </c>
      <c r="F37" s="8">
        <f t="shared" si="0"/>
        <v>9386</v>
      </c>
      <c r="G37" s="9">
        <f t="shared" si="1"/>
        <v>9386</v>
      </c>
      <c r="H37" s="11"/>
      <c r="I37" s="12"/>
    </row>
    <row r="38" spans="1:12">
      <c r="A38" s="1" t="s">
        <v>44</v>
      </c>
      <c r="B38" s="1" t="s">
        <v>109</v>
      </c>
      <c r="C38" s="8">
        <v>0</v>
      </c>
      <c r="D38" s="8">
        <v>0</v>
      </c>
      <c r="E38" s="8">
        <v>13816</v>
      </c>
      <c r="F38" s="8">
        <f t="shared" si="0"/>
        <v>13816</v>
      </c>
      <c r="G38" s="9">
        <f t="shared" si="1"/>
        <v>13816</v>
      </c>
      <c r="H38" s="11"/>
      <c r="I38" s="12"/>
    </row>
    <row r="39" spans="1:12">
      <c r="A39" s="1" t="s">
        <v>45</v>
      </c>
      <c r="B39" s="1" t="s">
        <v>110</v>
      </c>
      <c r="C39" s="8">
        <v>0</v>
      </c>
      <c r="D39" s="8">
        <v>13675</v>
      </c>
      <c r="E39" s="8">
        <v>20168</v>
      </c>
      <c r="F39" s="8">
        <f t="shared" si="0"/>
        <v>33843</v>
      </c>
      <c r="G39" s="9">
        <f t="shared" si="1"/>
        <v>33843</v>
      </c>
      <c r="H39" s="11"/>
      <c r="I39" s="12"/>
    </row>
    <row r="40" spans="1:12">
      <c r="A40" s="1" t="s">
        <v>46</v>
      </c>
      <c r="B40" s="1" t="s">
        <v>111</v>
      </c>
      <c r="C40" s="8">
        <v>0</v>
      </c>
      <c r="D40" s="8">
        <v>484</v>
      </c>
      <c r="E40" s="8">
        <v>13935</v>
      </c>
      <c r="F40" s="8">
        <f t="shared" si="0"/>
        <v>14419</v>
      </c>
      <c r="G40" s="9">
        <f t="shared" si="1"/>
        <v>14419</v>
      </c>
      <c r="H40" s="11"/>
      <c r="I40" s="12"/>
    </row>
    <row r="41" spans="1:12">
      <c r="A41" s="1" t="s">
        <v>47</v>
      </c>
      <c r="B41" s="1" t="s">
        <v>112</v>
      </c>
      <c r="C41" s="8">
        <v>2530</v>
      </c>
      <c r="D41" s="8">
        <v>12799</v>
      </c>
      <c r="E41" s="8">
        <v>21521</v>
      </c>
      <c r="F41" s="8">
        <f t="shared" si="0"/>
        <v>36850</v>
      </c>
      <c r="G41" s="9">
        <f t="shared" si="1"/>
        <v>36850</v>
      </c>
      <c r="H41" s="11"/>
      <c r="I41" s="12"/>
    </row>
    <row r="42" spans="1:12">
      <c r="A42" s="1" t="s">
        <v>149</v>
      </c>
      <c r="B42" s="1" t="s">
        <v>150</v>
      </c>
      <c r="C42" s="8">
        <v>0</v>
      </c>
      <c r="D42" s="8">
        <v>0</v>
      </c>
      <c r="E42" s="8">
        <v>1089</v>
      </c>
      <c r="F42" s="8">
        <f t="shared" ref="F42" si="3">C42+D42+E42</f>
        <v>1089</v>
      </c>
      <c r="G42" s="9">
        <f t="shared" ref="G42" si="4">C42+D42+E42</f>
        <v>1089</v>
      </c>
      <c r="H42" s="11"/>
      <c r="I42" s="12"/>
    </row>
    <row r="43" spans="1:12">
      <c r="A43" s="1" t="s">
        <v>48</v>
      </c>
      <c r="B43" s="1" t="s">
        <v>113</v>
      </c>
      <c r="C43" s="8">
        <v>0</v>
      </c>
      <c r="D43" s="8">
        <v>796</v>
      </c>
      <c r="E43" s="8">
        <v>627</v>
      </c>
      <c r="F43" s="8">
        <f t="shared" si="0"/>
        <v>1423</v>
      </c>
      <c r="G43" s="9">
        <f t="shared" si="1"/>
        <v>1423</v>
      </c>
      <c r="H43" s="11"/>
      <c r="I43" s="12"/>
    </row>
    <row r="44" spans="1:12">
      <c r="A44" s="1" t="s">
        <v>49</v>
      </c>
      <c r="B44" s="1" t="s">
        <v>114</v>
      </c>
      <c r="C44" s="8">
        <v>0</v>
      </c>
      <c r="D44" s="8">
        <v>0</v>
      </c>
      <c r="E44" s="8">
        <v>4874</v>
      </c>
      <c r="F44" s="8">
        <f t="shared" si="0"/>
        <v>4874</v>
      </c>
      <c r="G44" s="9">
        <f t="shared" si="1"/>
        <v>4874</v>
      </c>
      <c r="H44" s="11"/>
      <c r="I44" s="12"/>
      <c r="J44" s="13"/>
      <c r="K44" s="13"/>
    </row>
    <row r="45" spans="1:12">
      <c r="A45" s="1" t="s">
        <v>50</v>
      </c>
      <c r="B45" s="1" t="s">
        <v>51</v>
      </c>
      <c r="C45" s="8">
        <v>0</v>
      </c>
      <c r="D45" s="8">
        <v>3889.5</v>
      </c>
      <c r="E45" s="8">
        <v>6216</v>
      </c>
      <c r="F45" s="8">
        <f t="shared" si="0"/>
        <v>10105.5</v>
      </c>
      <c r="G45" s="9">
        <f t="shared" si="1"/>
        <v>10105.5</v>
      </c>
      <c r="H45" s="11"/>
      <c r="I45" s="12"/>
      <c r="J45" s="13"/>
      <c r="K45" s="13"/>
    </row>
    <row r="46" spans="1:12">
      <c r="A46" s="1" t="s">
        <v>115</v>
      </c>
      <c r="B46" s="1" t="s">
        <v>52</v>
      </c>
      <c r="C46" s="8">
        <v>0</v>
      </c>
      <c r="D46" s="8">
        <v>-20095</v>
      </c>
      <c r="E46" s="8">
        <v>0</v>
      </c>
      <c r="F46" s="8">
        <f t="shared" si="0"/>
        <v>-20095</v>
      </c>
      <c r="G46" s="9">
        <f t="shared" si="1"/>
        <v>-20095</v>
      </c>
      <c r="H46" s="11"/>
      <c r="I46" s="12"/>
      <c r="J46" s="13"/>
      <c r="K46" s="13"/>
    </row>
    <row r="47" spans="1:12">
      <c r="A47" s="1" t="s">
        <v>53</v>
      </c>
      <c r="B47" s="1" t="s">
        <v>116</v>
      </c>
      <c r="C47" s="8">
        <v>0</v>
      </c>
      <c r="D47" s="8">
        <v>6030</v>
      </c>
      <c r="E47" s="8">
        <v>5252.23</v>
      </c>
      <c r="F47" s="8">
        <f t="shared" si="0"/>
        <v>11282.23</v>
      </c>
      <c r="G47" s="9">
        <f t="shared" si="1"/>
        <v>11282.23</v>
      </c>
      <c r="H47" s="11"/>
      <c r="I47" s="12"/>
      <c r="J47" s="13"/>
      <c r="K47" s="13"/>
      <c r="L47" s="14"/>
    </row>
    <row r="48" spans="1:12">
      <c r="A48" s="1" t="s">
        <v>127</v>
      </c>
      <c r="B48" s="1" t="s">
        <v>135</v>
      </c>
      <c r="C48" s="8">
        <v>0</v>
      </c>
      <c r="D48" s="8">
        <v>100000</v>
      </c>
      <c r="E48" s="8">
        <v>0</v>
      </c>
      <c r="F48" s="8">
        <f t="shared" si="0"/>
        <v>100000</v>
      </c>
      <c r="G48" s="9">
        <f t="shared" si="1"/>
        <v>100000</v>
      </c>
      <c r="H48" s="11"/>
      <c r="I48" s="12"/>
      <c r="J48" s="13"/>
    </row>
    <row r="49" spans="1:12">
      <c r="A49" s="1" t="s">
        <v>128</v>
      </c>
      <c r="B49" s="1" t="s">
        <v>136</v>
      </c>
      <c r="C49" s="8">
        <v>0</v>
      </c>
      <c r="D49" s="8">
        <v>202700</v>
      </c>
      <c r="E49" s="8">
        <v>0</v>
      </c>
      <c r="F49" s="8">
        <f t="shared" si="0"/>
        <v>202700</v>
      </c>
      <c r="G49" s="9">
        <f t="shared" si="1"/>
        <v>202700</v>
      </c>
      <c r="H49" s="11"/>
      <c r="I49" s="12"/>
      <c r="J49" s="13"/>
    </row>
    <row r="50" spans="1:12">
      <c r="A50" s="1" t="s">
        <v>129</v>
      </c>
      <c r="B50" s="1" t="s">
        <v>137</v>
      </c>
      <c r="C50" s="8">
        <v>0</v>
      </c>
      <c r="D50" s="8">
        <v>4000</v>
      </c>
      <c r="E50" s="8">
        <v>54460.25</v>
      </c>
      <c r="F50" s="8">
        <f t="shared" si="0"/>
        <v>58460.25</v>
      </c>
      <c r="G50" s="9">
        <f t="shared" si="1"/>
        <v>58460.25</v>
      </c>
      <c r="H50" s="11"/>
      <c r="I50" s="12"/>
      <c r="J50" s="13"/>
    </row>
    <row r="51" spans="1:12">
      <c r="A51" s="1" t="s">
        <v>130</v>
      </c>
      <c r="B51" s="1" t="s">
        <v>142</v>
      </c>
      <c r="C51" s="8">
        <v>0</v>
      </c>
      <c r="D51" s="8">
        <v>40150</v>
      </c>
      <c r="E51" s="8">
        <v>0</v>
      </c>
      <c r="F51" s="8">
        <f t="shared" si="0"/>
        <v>40150</v>
      </c>
      <c r="G51" s="9">
        <f t="shared" si="1"/>
        <v>40150</v>
      </c>
      <c r="H51" s="11"/>
      <c r="I51" s="12"/>
      <c r="J51" s="13"/>
    </row>
    <row r="52" spans="1:12">
      <c r="A52" s="1" t="s">
        <v>131</v>
      </c>
      <c r="B52" s="1" t="s">
        <v>138</v>
      </c>
      <c r="C52" s="8">
        <v>0</v>
      </c>
      <c r="D52" s="8">
        <v>7750</v>
      </c>
      <c r="E52" s="8">
        <v>7750</v>
      </c>
      <c r="F52" s="8">
        <f t="shared" si="0"/>
        <v>15500</v>
      </c>
      <c r="G52" s="9">
        <f t="shared" si="1"/>
        <v>15500</v>
      </c>
      <c r="H52" s="11"/>
      <c r="I52" s="12"/>
      <c r="J52" s="13"/>
    </row>
    <row r="53" spans="1:12">
      <c r="A53" s="1" t="s">
        <v>132</v>
      </c>
      <c r="B53" s="1" t="s">
        <v>139</v>
      </c>
      <c r="C53" s="8">
        <v>0</v>
      </c>
      <c r="D53" s="8">
        <v>15000</v>
      </c>
      <c r="E53" s="8">
        <v>0</v>
      </c>
      <c r="F53" s="8">
        <f t="shared" si="0"/>
        <v>15000</v>
      </c>
      <c r="G53" s="9">
        <f t="shared" si="1"/>
        <v>15000</v>
      </c>
      <c r="H53" s="11"/>
      <c r="I53" s="12"/>
      <c r="J53" s="13"/>
    </row>
    <row r="54" spans="1:12">
      <c r="A54" s="1" t="s">
        <v>133</v>
      </c>
      <c r="B54" s="1" t="s">
        <v>140</v>
      </c>
      <c r="C54" s="8">
        <v>0</v>
      </c>
      <c r="D54" s="8">
        <v>27500</v>
      </c>
      <c r="E54" s="8">
        <v>0</v>
      </c>
      <c r="F54" s="8">
        <f t="shared" si="0"/>
        <v>27500</v>
      </c>
      <c r="G54" s="9">
        <f t="shared" si="1"/>
        <v>27500</v>
      </c>
      <c r="H54" s="11"/>
      <c r="I54" s="12"/>
      <c r="J54" s="13"/>
    </row>
    <row r="55" spans="1:12">
      <c r="A55" s="1" t="s">
        <v>134</v>
      </c>
      <c r="B55" s="1" t="s">
        <v>141</v>
      </c>
      <c r="C55" s="8">
        <v>0</v>
      </c>
      <c r="D55" s="8">
        <v>300</v>
      </c>
      <c r="E55" s="8">
        <v>8250</v>
      </c>
      <c r="F55" s="8">
        <f t="shared" si="0"/>
        <v>8550</v>
      </c>
      <c r="G55" s="9">
        <f t="shared" si="1"/>
        <v>8550</v>
      </c>
      <c r="H55" s="11"/>
      <c r="I55" s="12"/>
      <c r="J55" s="13"/>
    </row>
    <row r="56" spans="1:12">
      <c r="A56" s="1" t="s">
        <v>151</v>
      </c>
      <c r="B56" s="1" t="s">
        <v>152</v>
      </c>
      <c r="C56" s="8">
        <v>0</v>
      </c>
      <c r="D56" s="8">
        <v>0</v>
      </c>
      <c r="E56" s="8">
        <v>800</v>
      </c>
      <c r="F56" s="8">
        <f t="shared" ref="F56" si="5">C56+D56+E56</f>
        <v>800</v>
      </c>
      <c r="G56" s="9">
        <f t="shared" ref="G56" si="6">C56+D56+E56</f>
        <v>800</v>
      </c>
      <c r="H56" s="11"/>
      <c r="I56" s="12"/>
      <c r="J56" s="13"/>
    </row>
    <row r="57" spans="1:12">
      <c r="A57" s="1" t="s">
        <v>153</v>
      </c>
      <c r="B57" s="1" t="s">
        <v>154</v>
      </c>
      <c r="C57" s="8">
        <v>0</v>
      </c>
      <c r="D57" s="8">
        <v>0</v>
      </c>
      <c r="E57" s="8">
        <v>939200</v>
      </c>
      <c r="F57" s="8">
        <f t="shared" ref="F57" si="7">C57+D57+E57</f>
        <v>939200</v>
      </c>
      <c r="G57" s="9">
        <f t="shared" ref="G57" si="8">C57+D57+E57</f>
        <v>939200</v>
      </c>
      <c r="H57" s="11"/>
      <c r="I57" s="12"/>
      <c r="J57" s="13"/>
    </row>
    <row r="58" spans="1:12">
      <c r="A58" s="1" t="s">
        <v>155</v>
      </c>
      <c r="B58" s="1" t="s">
        <v>156</v>
      </c>
      <c r="C58" s="8">
        <v>0</v>
      </c>
      <c r="D58" s="8">
        <v>0</v>
      </c>
      <c r="E58" s="8">
        <v>2500</v>
      </c>
      <c r="F58" s="8">
        <f t="shared" ref="F58" si="9">C58+D58+E58</f>
        <v>2500</v>
      </c>
      <c r="G58" s="9">
        <f t="shared" ref="G58" si="10">C58+D58+E58</f>
        <v>2500</v>
      </c>
      <c r="H58" s="11"/>
      <c r="I58" s="12"/>
      <c r="J58" s="13"/>
    </row>
    <row r="59" spans="1:12">
      <c r="A59" s="1" t="s">
        <v>54</v>
      </c>
      <c r="B59" s="1" t="s">
        <v>55</v>
      </c>
      <c r="C59" s="8">
        <v>2300</v>
      </c>
      <c r="D59" s="7">
        <v>900</v>
      </c>
      <c r="E59" s="7">
        <v>1400</v>
      </c>
      <c r="F59" s="8">
        <f t="shared" si="0"/>
        <v>4600</v>
      </c>
      <c r="G59" s="9">
        <f t="shared" si="1"/>
        <v>4600</v>
      </c>
      <c r="H59" s="11"/>
      <c r="I59" s="12"/>
      <c r="J59" s="14"/>
    </row>
    <row r="60" spans="1:12">
      <c r="A60" s="1" t="s">
        <v>56</v>
      </c>
      <c r="B60" s="10" t="s">
        <v>57</v>
      </c>
      <c r="C60" s="7">
        <v>3000</v>
      </c>
      <c r="D60" s="7">
        <v>1000</v>
      </c>
      <c r="E60" s="7">
        <v>0</v>
      </c>
      <c r="F60" s="8">
        <f t="shared" si="0"/>
        <v>4000</v>
      </c>
      <c r="G60" s="9">
        <f t="shared" si="1"/>
        <v>4000</v>
      </c>
      <c r="H60" s="11"/>
      <c r="I60" s="12"/>
      <c r="L60" s="14"/>
    </row>
    <row r="61" spans="1:12">
      <c r="A61" s="1" t="s">
        <v>58</v>
      </c>
      <c r="B61" s="1" t="s">
        <v>59</v>
      </c>
      <c r="C61" s="8">
        <v>34336.160000000003</v>
      </c>
      <c r="D61" s="8">
        <v>79723.259999999995</v>
      </c>
      <c r="E61" s="8">
        <v>870816.05</v>
      </c>
      <c r="F61" s="8">
        <f t="shared" si="0"/>
        <v>984875.47000000009</v>
      </c>
      <c r="G61" s="9">
        <f t="shared" si="1"/>
        <v>984875.47000000009</v>
      </c>
    </row>
    <row r="62" spans="1:12">
      <c r="A62" s="1" t="s">
        <v>60</v>
      </c>
      <c r="B62" s="1" t="s">
        <v>117</v>
      </c>
      <c r="C62" s="8">
        <v>0</v>
      </c>
      <c r="D62" s="8">
        <v>33052.11</v>
      </c>
      <c r="E62" s="8">
        <v>8202.5</v>
      </c>
      <c r="F62" s="8">
        <f t="shared" si="0"/>
        <v>41254.61</v>
      </c>
      <c r="G62" s="9">
        <f t="shared" si="1"/>
        <v>41254.61</v>
      </c>
    </row>
    <row r="63" spans="1:12">
      <c r="A63" s="1" t="s">
        <v>61</v>
      </c>
      <c r="B63" s="1" t="s">
        <v>62</v>
      </c>
      <c r="C63" s="8">
        <v>40222.879999999997</v>
      </c>
      <c r="D63" s="8">
        <v>61038.45</v>
      </c>
      <c r="E63" s="8">
        <v>34796.75</v>
      </c>
      <c r="F63" s="8">
        <f t="shared" si="0"/>
        <v>136058.07999999999</v>
      </c>
      <c r="G63" s="9">
        <f t="shared" si="1"/>
        <v>136058.07999999999</v>
      </c>
    </row>
    <row r="64" spans="1:12">
      <c r="A64" s="1" t="s">
        <v>63</v>
      </c>
      <c r="B64" s="1" t="s">
        <v>64</v>
      </c>
      <c r="C64" s="8">
        <v>40935.21</v>
      </c>
      <c r="D64" s="8">
        <v>40935.21</v>
      </c>
      <c r="E64" s="8">
        <v>20763.41</v>
      </c>
      <c r="F64" s="8">
        <f t="shared" si="0"/>
        <v>102633.83</v>
      </c>
      <c r="G64" s="9">
        <f t="shared" si="1"/>
        <v>102633.83</v>
      </c>
    </row>
    <row r="65" spans="1:9">
      <c r="A65" s="15"/>
      <c r="B65" s="16" t="s">
        <v>65</v>
      </c>
      <c r="C65" s="17">
        <f>SUM(C3:C64)</f>
        <v>707110.15000000014</v>
      </c>
      <c r="D65" s="17">
        <f>SUM(D3:D64)</f>
        <v>1854261.3000000003</v>
      </c>
      <c r="E65" s="17">
        <f>SUM(E3:E64)</f>
        <v>3038684.24</v>
      </c>
      <c r="F65" s="17">
        <f>SUM(F3:F64)</f>
        <v>5600055.6899999995</v>
      </c>
      <c r="G65" s="18">
        <f>SUM(G3:G64)</f>
        <v>5600055.6899999995</v>
      </c>
    </row>
    <row r="66" spans="1:9">
      <c r="A66" s="19"/>
      <c r="B66" s="19"/>
      <c r="C66" s="20"/>
      <c r="D66" s="20"/>
      <c r="E66" s="20"/>
      <c r="F66" s="19"/>
      <c r="G66" s="19"/>
    </row>
    <row r="67" spans="1:9">
      <c r="A67" s="21"/>
      <c r="B67" s="21" t="s">
        <v>66</v>
      </c>
      <c r="C67" s="22">
        <v>71630.649999999994</v>
      </c>
      <c r="D67" s="22">
        <v>65507.69</v>
      </c>
      <c r="E67" s="22">
        <v>64650.8</v>
      </c>
      <c r="F67" s="23">
        <f>C67+D67+E67</f>
        <v>201789.14</v>
      </c>
      <c r="G67" s="23">
        <f>C67+D67+E67</f>
        <v>201789.14</v>
      </c>
      <c r="I67" s="12"/>
    </row>
    <row r="68" spans="1:9">
      <c r="A68" s="19"/>
      <c r="B68" s="19"/>
      <c r="C68" s="20"/>
      <c r="D68" s="20"/>
      <c r="E68" s="20"/>
      <c r="F68" s="19"/>
      <c r="G68" s="19"/>
    </row>
    <row r="69" spans="1:9">
      <c r="A69" s="19"/>
      <c r="B69" s="19"/>
      <c r="C69" s="20"/>
      <c r="D69" s="20"/>
      <c r="E69" s="20"/>
      <c r="F69" s="19"/>
      <c r="G69" s="19"/>
    </row>
    <row r="70" spans="1:9">
      <c r="A70" s="24" t="s">
        <v>67</v>
      </c>
      <c r="B70" s="24"/>
      <c r="C70" s="25">
        <f>C65+C67</f>
        <v>778740.80000000016</v>
      </c>
      <c r="D70" s="25">
        <f>D65+D67</f>
        <v>1919768.9900000002</v>
      </c>
      <c r="E70" s="25">
        <f>E65+E67</f>
        <v>3103335.04</v>
      </c>
      <c r="F70" s="25">
        <f>F65+F67</f>
        <v>5801844.8299999991</v>
      </c>
      <c r="G70" s="25">
        <f>G65+G67</f>
        <v>5801844.8299999991</v>
      </c>
    </row>
    <row r="71" spans="1:9">
      <c r="A71" s="19"/>
      <c r="B71" s="19"/>
      <c r="C71" s="20"/>
      <c r="D71" s="20"/>
      <c r="E71" s="20"/>
      <c r="F71" s="19"/>
      <c r="G71" s="19"/>
      <c r="I71" s="12"/>
    </row>
    <row r="72" spans="1:9">
      <c r="A72" s="26"/>
      <c r="B72" s="26"/>
      <c r="C72" s="27"/>
      <c r="D72" s="27"/>
      <c r="E72" s="20"/>
      <c r="F72" s="19"/>
      <c r="G72" s="20"/>
    </row>
    <row r="73" spans="1:9">
      <c r="A73" s="19"/>
      <c r="B73" s="19"/>
      <c r="C73" s="20"/>
      <c r="D73" s="20"/>
      <c r="E73" s="20"/>
      <c r="F73" s="19"/>
      <c r="G73" s="19"/>
    </row>
    <row r="74" spans="1:9">
      <c r="A74" s="28" t="s">
        <v>68</v>
      </c>
      <c r="B74" s="19"/>
      <c r="C74" s="20"/>
      <c r="D74" s="20"/>
      <c r="E74" s="20"/>
      <c r="F74" s="19"/>
      <c r="G74" s="19"/>
    </row>
    <row r="75" spans="1:9">
      <c r="A75" s="19"/>
      <c r="B75" s="19"/>
      <c r="C75" s="20"/>
      <c r="D75" s="20"/>
      <c r="E75" s="20"/>
      <c r="F75" s="19"/>
      <c r="G75" s="19"/>
    </row>
    <row r="76" spans="1:9" ht="15" customHeight="1">
      <c r="A76" s="39" t="s">
        <v>0</v>
      </c>
      <c r="B76" s="39" t="s">
        <v>1</v>
      </c>
      <c r="C76" s="2"/>
      <c r="D76" s="2"/>
      <c r="E76" s="2"/>
      <c r="F76" s="37" t="s">
        <v>121</v>
      </c>
      <c r="G76" s="3" t="s">
        <v>2</v>
      </c>
    </row>
    <row r="77" spans="1:9">
      <c r="A77" s="40"/>
      <c r="B77" s="40"/>
      <c r="C77" s="5">
        <v>36526</v>
      </c>
      <c r="D77" s="5" t="s">
        <v>119</v>
      </c>
      <c r="E77" s="5" t="s">
        <v>120</v>
      </c>
      <c r="F77" s="38"/>
      <c r="G77" s="6">
        <v>2022</v>
      </c>
    </row>
    <row r="78" spans="1:9">
      <c r="A78" s="19" t="s">
        <v>69</v>
      </c>
      <c r="B78" s="19" t="s">
        <v>70</v>
      </c>
      <c r="C78" s="29">
        <v>12000</v>
      </c>
      <c r="D78" s="20">
        <v>0</v>
      </c>
      <c r="E78" s="20">
        <v>0</v>
      </c>
      <c r="F78" s="20">
        <f>C78+D78+E78</f>
        <v>12000</v>
      </c>
      <c r="G78" s="20">
        <f>C78+D78+E78</f>
        <v>12000</v>
      </c>
    </row>
    <row r="79" spans="1:9">
      <c r="A79" s="19" t="s">
        <v>71</v>
      </c>
      <c r="B79" s="19" t="s">
        <v>72</v>
      </c>
      <c r="C79" s="29">
        <v>21162.5</v>
      </c>
      <c r="D79" s="29">
        <v>0</v>
      </c>
      <c r="E79" s="20">
        <v>0</v>
      </c>
      <c r="F79" s="20">
        <f t="shared" ref="F79" si="11">C79+D79+E79</f>
        <v>21162.5</v>
      </c>
      <c r="G79" s="20">
        <f t="shared" ref="G79:G91" si="12">C79+D79+E79</f>
        <v>21162.5</v>
      </c>
    </row>
    <row r="80" spans="1:9">
      <c r="A80" s="19" t="s">
        <v>73</v>
      </c>
      <c r="B80" s="19" t="s">
        <v>74</v>
      </c>
      <c r="C80" s="29">
        <v>1209537.1000000001</v>
      </c>
      <c r="D80" s="29">
        <v>29000</v>
      </c>
      <c r="E80" s="20">
        <v>2526944</v>
      </c>
      <c r="F80" s="20">
        <f>C80+D80+E80</f>
        <v>3765481.1</v>
      </c>
      <c r="G80" s="20">
        <f t="shared" si="12"/>
        <v>3765481.1</v>
      </c>
      <c r="I80" s="30"/>
    </row>
    <row r="81" spans="1:11">
      <c r="A81" s="19" t="s">
        <v>75</v>
      </c>
      <c r="B81" s="19" t="s">
        <v>76</v>
      </c>
      <c r="C81" s="29">
        <v>0</v>
      </c>
      <c r="D81" s="29">
        <v>0</v>
      </c>
      <c r="E81" s="20">
        <v>0.15</v>
      </c>
      <c r="F81" s="20">
        <f t="shared" ref="F81:F84" si="13">SUM(C81:E81)</f>
        <v>0.15</v>
      </c>
      <c r="G81" s="20">
        <f t="shared" si="12"/>
        <v>0.15</v>
      </c>
      <c r="I81" s="30"/>
    </row>
    <row r="82" spans="1:11">
      <c r="A82" s="19" t="s">
        <v>77</v>
      </c>
      <c r="B82" s="19" t="s">
        <v>78</v>
      </c>
      <c r="C82" s="29">
        <v>0</v>
      </c>
      <c r="D82" s="29">
        <v>31808.080000000002</v>
      </c>
      <c r="E82" s="20">
        <v>0</v>
      </c>
      <c r="F82" s="20">
        <f t="shared" si="13"/>
        <v>31808.080000000002</v>
      </c>
      <c r="G82" s="20">
        <f t="shared" si="12"/>
        <v>31808.080000000002</v>
      </c>
      <c r="I82" s="30"/>
    </row>
    <row r="83" spans="1:11">
      <c r="A83" s="19" t="s">
        <v>79</v>
      </c>
      <c r="B83" s="19" t="s">
        <v>80</v>
      </c>
      <c r="C83" s="29">
        <v>3545</v>
      </c>
      <c r="D83" s="29">
        <v>6785</v>
      </c>
      <c r="E83" s="20">
        <v>8955</v>
      </c>
      <c r="F83" s="20">
        <f t="shared" si="13"/>
        <v>19285</v>
      </c>
      <c r="G83" s="20">
        <f t="shared" si="12"/>
        <v>19285</v>
      </c>
    </row>
    <row r="84" spans="1:11">
      <c r="A84" s="19" t="s">
        <v>81</v>
      </c>
      <c r="B84" s="19" t="s">
        <v>82</v>
      </c>
      <c r="C84" s="29">
        <v>0</v>
      </c>
      <c r="D84" s="29">
        <v>0</v>
      </c>
      <c r="E84" s="20">
        <v>48098.81</v>
      </c>
      <c r="F84" s="20">
        <f t="shared" si="13"/>
        <v>48098.81</v>
      </c>
      <c r="G84" s="20">
        <f t="shared" si="12"/>
        <v>48098.81</v>
      </c>
      <c r="K84" s="31"/>
    </row>
    <row r="85" spans="1:11">
      <c r="A85" s="32" t="s">
        <v>83</v>
      </c>
      <c r="B85" s="19" t="s">
        <v>84</v>
      </c>
      <c r="C85" s="29">
        <v>0</v>
      </c>
      <c r="D85" s="29">
        <v>96919.32</v>
      </c>
      <c r="E85" s="20">
        <v>0</v>
      </c>
      <c r="F85" s="20">
        <f>SUM(C85:E85)</f>
        <v>96919.32</v>
      </c>
      <c r="G85" s="20">
        <f t="shared" si="12"/>
        <v>96919.32</v>
      </c>
    </row>
    <row r="86" spans="1:11">
      <c r="A86" s="32" t="s">
        <v>85</v>
      </c>
      <c r="B86" s="19" t="s">
        <v>86</v>
      </c>
      <c r="C86" s="29">
        <v>0</v>
      </c>
      <c r="D86" s="29">
        <v>0</v>
      </c>
      <c r="E86" s="20">
        <v>14616</v>
      </c>
      <c r="F86" s="20">
        <f t="shared" ref="F86:F91" si="14">SUM(C86:E86)</f>
        <v>14616</v>
      </c>
      <c r="G86" s="20">
        <f t="shared" si="12"/>
        <v>14616</v>
      </c>
    </row>
    <row r="87" spans="1:11">
      <c r="A87" s="32" t="s">
        <v>87</v>
      </c>
      <c r="B87" s="19" t="s">
        <v>88</v>
      </c>
      <c r="C87" s="29">
        <v>1036.6600000000001</v>
      </c>
      <c r="D87" s="29">
        <v>0</v>
      </c>
      <c r="E87" s="20">
        <v>454700.35</v>
      </c>
      <c r="F87" s="20">
        <f t="shared" si="14"/>
        <v>455737.00999999995</v>
      </c>
      <c r="G87" s="20">
        <f t="shared" si="12"/>
        <v>455737.00999999995</v>
      </c>
    </row>
    <row r="88" spans="1:11">
      <c r="A88" s="32" t="s">
        <v>157</v>
      </c>
      <c r="B88" s="19" t="s">
        <v>158</v>
      </c>
      <c r="C88" s="29">
        <v>0</v>
      </c>
      <c r="D88" s="29">
        <v>0</v>
      </c>
      <c r="E88" s="20">
        <v>1</v>
      </c>
      <c r="F88" s="20">
        <f t="shared" si="14"/>
        <v>1</v>
      </c>
      <c r="G88" s="20">
        <f t="shared" si="12"/>
        <v>1</v>
      </c>
    </row>
    <row r="89" spans="1:11">
      <c r="A89" s="32" t="s">
        <v>163</v>
      </c>
      <c r="B89" s="19" t="s">
        <v>159</v>
      </c>
      <c r="C89" s="29">
        <v>0</v>
      </c>
      <c r="D89" s="29">
        <v>0</v>
      </c>
      <c r="E89" s="20">
        <v>1</v>
      </c>
      <c r="F89" s="20">
        <f t="shared" si="14"/>
        <v>1</v>
      </c>
      <c r="G89" s="20">
        <f t="shared" si="12"/>
        <v>1</v>
      </c>
    </row>
    <row r="90" spans="1:11">
      <c r="A90" s="32" t="s">
        <v>164</v>
      </c>
      <c r="B90" s="19" t="s">
        <v>160</v>
      </c>
      <c r="C90" s="29">
        <v>0</v>
      </c>
      <c r="D90" s="29">
        <v>0</v>
      </c>
      <c r="E90" s="20">
        <v>1</v>
      </c>
      <c r="F90" s="20">
        <f t="shared" si="14"/>
        <v>1</v>
      </c>
      <c r="G90" s="20">
        <f t="shared" si="12"/>
        <v>1</v>
      </c>
    </row>
    <row r="91" spans="1:11">
      <c r="A91" s="32" t="s">
        <v>161</v>
      </c>
      <c r="B91" s="19" t="s">
        <v>162</v>
      </c>
      <c r="C91" s="29">
        <v>0</v>
      </c>
      <c r="D91" s="29">
        <v>0</v>
      </c>
      <c r="E91" s="20">
        <v>1</v>
      </c>
      <c r="F91" s="20">
        <f t="shared" si="14"/>
        <v>1</v>
      </c>
      <c r="G91" s="20">
        <f t="shared" si="12"/>
        <v>1</v>
      </c>
    </row>
    <row r="92" spans="1:11">
      <c r="A92" s="19"/>
      <c r="B92" s="33" t="s">
        <v>89</v>
      </c>
      <c r="C92" s="34">
        <f>SUM(C78:C88)</f>
        <v>1247281.26</v>
      </c>
      <c r="D92" s="34">
        <f>SUM(D78:D91)</f>
        <v>164512.40000000002</v>
      </c>
      <c r="E92" s="34">
        <f>SUM(E78:E91)</f>
        <v>3053318.31</v>
      </c>
      <c r="F92" s="34">
        <f>SUM(F78:F91)</f>
        <v>4465111.97</v>
      </c>
      <c r="G92" s="34">
        <f>SUM(G78:G91)</f>
        <v>4465111.97</v>
      </c>
    </row>
    <row r="93" spans="1:11">
      <c r="A93" s="19"/>
      <c r="B93" s="19"/>
      <c r="C93" s="20"/>
      <c r="D93" s="20"/>
      <c r="E93" s="20"/>
      <c r="F93" s="19"/>
      <c r="G93" s="19"/>
    </row>
    <row r="94" spans="1:11">
      <c r="A94" s="19"/>
      <c r="B94" s="19"/>
      <c r="C94" s="20"/>
      <c r="D94" s="20"/>
      <c r="E94" s="20"/>
      <c r="F94" s="19"/>
      <c r="G94" s="19"/>
    </row>
    <row r="95" spans="1:11">
      <c r="A95" s="19"/>
      <c r="B95" s="35" t="s">
        <v>90</v>
      </c>
      <c r="C95" s="36">
        <f>C70+C92</f>
        <v>2026022.06</v>
      </c>
      <c r="D95" s="36">
        <f>D70+D92</f>
        <v>2084281.3900000001</v>
      </c>
      <c r="E95" s="36">
        <f>E70+E92</f>
        <v>6156653.3499999996</v>
      </c>
      <c r="F95" s="36">
        <f>F70+F92</f>
        <v>10266956.799999999</v>
      </c>
      <c r="G95" s="36">
        <f>G70+G92</f>
        <v>10266956.799999999</v>
      </c>
    </row>
    <row r="97" spans="6:6">
      <c r="F97" s="12"/>
    </row>
  </sheetData>
  <mergeCells count="6">
    <mergeCell ref="F1:F2"/>
    <mergeCell ref="A76:A77"/>
    <mergeCell ref="B76:B77"/>
    <mergeCell ref="F76:F77"/>
    <mergeCell ref="A1:A2"/>
    <mergeCell ref="B1:B2"/>
  </mergeCells>
  <printOptions horizontalCentered="1"/>
  <pageMargins left="0" right="0" top="0.35433070866141736" bottom="0" header="0.31496062992125984" footer="0.31496062992125984"/>
  <pageSetup scale="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Delfino Diaz</dc:creator>
  <cp:lastModifiedBy>Delfino Diaz</cp:lastModifiedBy>
  <cp:lastPrinted>2022-04-04T17:50:59Z</cp:lastPrinted>
  <dcterms:created xsi:type="dcterms:W3CDTF">2022-03-22T18:26:35Z</dcterms:created>
  <dcterms:modified xsi:type="dcterms:W3CDTF">2022-04-06T18:21:47Z</dcterms:modified>
</cp:coreProperties>
</file>