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ER. trimestre 2023\"/>
    </mc:Choice>
  </mc:AlternateContent>
  <bookViews>
    <workbookView xWindow="0" yWindow="0" windowWidth="28770" windowHeight="123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G48" i="1"/>
  <c r="F47" i="1" l="1"/>
  <c r="G47" i="1"/>
  <c r="E67" i="1"/>
  <c r="F65" i="1"/>
  <c r="G65" i="1"/>
  <c r="F54" i="1"/>
  <c r="G54" i="1"/>
  <c r="F53" i="1"/>
  <c r="G53" i="1"/>
  <c r="F52" i="1"/>
  <c r="G52" i="1"/>
  <c r="F51" i="1"/>
  <c r="G51" i="1"/>
  <c r="F50" i="1"/>
  <c r="G50" i="1"/>
  <c r="F49" i="1"/>
  <c r="G49" i="1"/>
  <c r="F41" i="1"/>
  <c r="G41" i="1"/>
  <c r="F24" i="1"/>
  <c r="G24" i="1"/>
  <c r="F12" i="1"/>
  <c r="G12" i="1"/>
  <c r="F89" i="1" l="1"/>
  <c r="G89" i="1"/>
  <c r="F87" i="1"/>
  <c r="G87" i="1"/>
  <c r="G83" i="1"/>
  <c r="F83" i="1"/>
  <c r="F56" i="1"/>
  <c r="G56" i="1"/>
  <c r="F55" i="1"/>
  <c r="G55" i="1"/>
  <c r="F28" i="1"/>
  <c r="G28" i="1"/>
  <c r="F25" i="1"/>
  <c r="G25" i="1"/>
  <c r="D67" i="1"/>
  <c r="F46" i="1"/>
  <c r="G46" i="1"/>
  <c r="G18" i="1"/>
  <c r="F18" i="1"/>
  <c r="G17" i="1"/>
  <c r="F17" i="1"/>
  <c r="G5" i="1"/>
  <c r="F5" i="1"/>
  <c r="F60" i="1"/>
  <c r="G60" i="1"/>
  <c r="F59" i="1"/>
  <c r="G59" i="1"/>
  <c r="F37" i="1" l="1"/>
  <c r="G37" i="1"/>
  <c r="F35" i="1"/>
  <c r="G35" i="1"/>
  <c r="G34" i="1"/>
  <c r="F34" i="1"/>
  <c r="G26" i="1"/>
  <c r="F26" i="1"/>
  <c r="F22" i="1"/>
  <c r="G22" i="1"/>
  <c r="F20" i="1"/>
  <c r="G20" i="1"/>
  <c r="F19" i="1"/>
  <c r="G19" i="1"/>
  <c r="E92" i="1"/>
  <c r="D92" i="1"/>
  <c r="C92" i="1"/>
  <c r="G91" i="1"/>
  <c r="F91" i="1"/>
  <c r="G90" i="1"/>
  <c r="F90" i="1"/>
  <c r="G88" i="1"/>
  <c r="F88" i="1"/>
  <c r="G86" i="1"/>
  <c r="F86" i="1"/>
  <c r="G85" i="1"/>
  <c r="F85" i="1"/>
  <c r="G84" i="1"/>
  <c r="F84" i="1"/>
  <c r="G82" i="1"/>
  <c r="F82" i="1"/>
  <c r="G81" i="1"/>
  <c r="F81" i="1"/>
  <c r="G80" i="1"/>
  <c r="G92" i="1" s="1"/>
  <c r="F80" i="1"/>
  <c r="F92" i="1" s="1"/>
  <c r="G69" i="1"/>
  <c r="F69" i="1"/>
  <c r="E72" i="1"/>
  <c r="D72" i="1"/>
  <c r="C67" i="1"/>
  <c r="C72" i="1" s="1"/>
  <c r="G66" i="1"/>
  <c r="F66" i="1"/>
  <c r="G64" i="1"/>
  <c r="F64" i="1"/>
  <c r="G63" i="1"/>
  <c r="F63" i="1"/>
  <c r="G62" i="1"/>
  <c r="F62" i="1"/>
  <c r="G61" i="1"/>
  <c r="F61" i="1"/>
  <c r="G58" i="1"/>
  <c r="F58" i="1"/>
  <c r="G57" i="1"/>
  <c r="F57" i="1"/>
  <c r="G45" i="1"/>
  <c r="F45" i="1"/>
  <c r="G44" i="1"/>
  <c r="F44" i="1"/>
  <c r="G43" i="1"/>
  <c r="F43" i="1"/>
  <c r="G42" i="1"/>
  <c r="F42" i="1"/>
  <c r="G40" i="1"/>
  <c r="F40" i="1"/>
  <c r="G39" i="1"/>
  <c r="F39" i="1"/>
  <c r="G38" i="1"/>
  <c r="F38" i="1"/>
  <c r="G36" i="1"/>
  <c r="F36" i="1"/>
  <c r="G33" i="1"/>
  <c r="F33" i="1"/>
  <c r="G32" i="1"/>
  <c r="F32" i="1"/>
  <c r="G31" i="1"/>
  <c r="F31" i="1"/>
  <c r="G30" i="1"/>
  <c r="F30" i="1"/>
  <c r="G29" i="1"/>
  <c r="F29" i="1"/>
  <c r="G27" i="1"/>
  <c r="F27" i="1"/>
  <c r="G23" i="1"/>
  <c r="F23" i="1"/>
  <c r="G21" i="1"/>
  <c r="F21" i="1"/>
  <c r="G16" i="1"/>
  <c r="F16" i="1"/>
  <c r="G15" i="1"/>
  <c r="F15" i="1"/>
  <c r="G14" i="1"/>
  <c r="F14" i="1"/>
  <c r="G13" i="1"/>
  <c r="F13" i="1"/>
  <c r="G11" i="1"/>
  <c r="F11" i="1"/>
  <c r="G10" i="1"/>
  <c r="F10" i="1"/>
  <c r="G9" i="1"/>
  <c r="F9" i="1"/>
  <c r="G8" i="1"/>
  <c r="F8" i="1"/>
  <c r="G7" i="1"/>
  <c r="F7" i="1"/>
  <c r="G6" i="1"/>
  <c r="F6" i="1"/>
  <c r="G4" i="1"/>
  <c r="F4" i="1"/>
  <c r="G3" i="1"/>
  <c r="F3" i="1"/>
  <c r="E95" i="1" l="1"/>
  <c r="C95" i="1"/>
  <c r="G67" i="1"/>
  <c r="G72" i="1" s="1"/>
  <c r="G95" i="1" s="1"/>
  <c r="D95" i="1"/>
  <c r="F67" i="1"/>
  <c r="F72" i="1" s="1"/>
  <c r="F95" i="1" s="1"/>
</calcChain>
</file>

<file path=xl/sharedStrings.xml><?xml version="1.0" encoding="utf-8"?>
<sst xmlns="http://schemas.openxmlformats.org/spreadsheetml/2006/main" count="172" uniqueCount="166">
  <si>
    <t>CUENTA CONTABLE</t>
  </si>
  <si>
    <t>CONCEPTO</t>
  </si>
  <si>
    <t>TOTAL SIPOT</t>
  </si>
  <si>
    <t>1.1.1.1.01.0002</t>
  </si>
  <si>
    <t>NOMINA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</si>
  <si>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</si>
  <si>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</si>
  <si>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</si>
  <si>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</si>
  <si>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</si>
  <si>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</si>
  <si>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</si>
  <si>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</si>
  <si>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</si>
  <si>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</si>
  <si>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</si>
  <si>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</si>
  <si>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</si>
  <si>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</si>
  <si>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</si>
  <si>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</si>
  <si>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</si>
  <si>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</si>
  <si>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</si>
  <si>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</si>
  <si>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1.1.2.3.01.0269</t>
  </si>
  <si>
    <t>MANRIQUE VERA J. ARTURO</t>
  </si>
  <si>
    <t>2.1.1.7.03.0001</t>
  </si>
  <si>
    <t>IVA TRASLADADO COBRADO</t>
  </si>
  <si>
    <t>4.1.7.3.01.0001.00021</t>
  </si>
  <si>
    <t>SUBDIRECCION  DE ASISTENCIA MEDICA</t>
  </si>
  <si>
    <t>4.1.7.3.01.0001.00027</t>
  </si>
  <si>
    <t>PEDIATRIA AMBULATORIA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</si>
  <si>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</si>
  <si>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</si>
  <si>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</si>
  <si>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</si>
  <si>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</si>
  <si>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</si>
  <si>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</si>
  <si>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</si>
  <si>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</si>
  <si>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</si>
  <si>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4.1.7.3.01.0001.00047</t>
  </si>
  <si>
    <t>ANESTESIA Y ALGOLOGIA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</si>
  <si>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</si>
  <si>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</si>
  <si>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</si>
  <si>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</si>
  <si>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</si>
  <si>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</si>
  <si>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4.1.7.3.01.0003.00007</t>
  </si>
  <si>
    <t>FOTOCOPIAS</t>
  </si>
  <si>
    <t>4.1.7.3.01.0006.00001</t>
  </si>
  <si>
    <t>MEDICAMENTOS</t>
  </si>
  <si>
    <t>4.3.9.9.01.0001.00001</t>
  </si>
  <si>
    <t>FUNDACION INBURSA</t>
  </si>
  <si>
    <t>4.3.9.9.01.0001.00005</t>
  </si>
  <si>
    <t>DONATIVOS OPERACIÓN DEL HOSPITAL</t>
  </si>
  <si>
    <t>4.3.9.9.03.0004.00004</t>
  </si>
  <si>
    <t>PASANTIAS</t>
  </si>
  <si>
    <t>4.3.9.9.03.0004.00005</t>
  </si>
  <si>
    <t>PAGO DERECHO A EXAMEN 2023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</si>
  <si>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</si>
  <si>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</si>
  <si>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</si>
  <si>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</si>
  <si>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</si>
  <si>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</si>
  <si>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</si>
  <si>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</si>
  <si>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</si>
  <si>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</si>
  <si>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</si>
  <si>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</si>
  <si>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</si>
  <si>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</si>
  <si>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1.1.1.6.02.0001.00109</t>
  </si>
  <si>
    <t>F. APOYO A LA INVESTIGA. CTA.012880</t>
  </si>
  <si>
    <t>1.1.1.6.02.0001.00144</t>
  </si>
  <si>
    <t>F. DE INVESTIGACION EN INFECTOLOGIA</t>
  </si>
  <si>
    <t>1.1.1.6.02.0001.00225</t>
  </si>
  <si>
    <t>C.I.F. FONDO DE DIFUSION CULTURAL</t>
  </si>
  <si>
    <t>1.1.1.6.02.0001.00256</t>
  </si>
  <si>
    <t>INV. FIN. FONDO ALBERGUE</t>
  </si>
  <si>
    <t>1.1.1.6.02.0001.00376</t>
  </si>
  <si>
    <t>R12 NBG SS HIMFG PEMBROLIZUMAB</t>
  </si>
  <si>
    <t>1.1.1.6.02.0001.00382</t>
  </si>
  <si>
    <t>R12 NBG SS HIMFG DEVOTE</t>
  </si>
  <si>
    <t>TOTAL TERCEROS</t>
  </si>
  <si>
    <t>TOTAL PROPIOS Y TERCEROS</t>
  </si>
  <si>
    <t>ENERO</t>
  </si>
  <si>
    <t>FEBRERO</t>
  </si>
  <si>
    <t>MARZO</t>
  </si>
  <si>
    <t>SIPOT 1ER. TRIMESTRE</t>
  </si>
  <si>
    <t>1.1.2.3.01.0347</t>
  </si>
  <si>
    <t>INDUSTRIAS NAJI, S.A. DE C.V.</t>
  </si>
  <si>
    <t>2.1.2.3.01.0348</t>
  </si>
  <si>
    <t>SOLUCIONES AMBIENTALES FORTUNA, S</t>
  </si>
  <si>
    <t>4.1.7.3.01.0001.00020</t>
  </si>
  <si>
    <t>SERVICIO DE RADIO TERAPIA</t>
  </si>
  <si>
    <t>4.1.7.3.01.0001.00026</t>
  </si>
  <si>
    <t>NEFROLOGIA</t>
  </si>
  <si>
    <t>4.1.7.3.02.0002.00039</t>
  </si>
  <si>
    <t>CIRUGIA PLASTICA Y RECONSTRUCTIVA</t>
  </si>
  <si>
    <t>4.1.7.3.01.0001.00045</t>
  </si>
  <si>
    <t>CIRUGIA GENERAL</t>
  </si>
  <si>
    <t>4.1.7.3.01.0001.00048</t>
  </si>
  <si>
    <t>LABORATORIODE FARMACIA</t>
  </si>
  <si>
    <t>4.3.9.9.01.0001.00006</t>
  </si>
  <si>
    <t>R12 NBG SS HIMFG CLINICA DE CANCER</t>
  </si>
  <si>
    <t>4.3.9.9.03.0004.00006</t>
  </si>
  <si>
    <t>16-20 ENERO 2023 CERTIFICACION HOSPITAL</t>
  </si>
  <si>
    <t>4.3.9.9.03.0004.00007</t>
  </si>
  <si>
    <t>26 ENE AL 27 OCT 2023 DIP. MED. TRANSF.</t>
  </si>
  <si>
    <t>1.1.2.2.01.0007.00006</t>
  </si>
  <si>
    <t>SRIA. DE MARINA, ARMADA DE MEXICO</t>
  </si>
  <si>
    <t>1.1.2.3.01.0281</t>
  </si>
  <si>
    <t>CASTILLO GARCIA LEONITH DESIREE</t>
  </si>
  <si>
    <t>1.1.2.3.01.0335</t>
  </si>
  <si>
    <t>ORTEGA RIOSVELASCO FERNANDO</t>
  </si>
  <si>
    <t>4.1.7.3.01.0001.00025</t>
  </si>
  <si>
    <t>CARDIOLOGIA</t>
  </si>
  <si>
    <t>4.1.7.3.01.0001.00030</t>
  </si>
  <si>
    <t xml:space="preserve">GSTROENTEROLOGIA Y NUTRICION </t>
  </si>
  <si>
    <t>4.3.9.9.03.0001.00045</t>
  </si>
  <si>
    <t>4.3.9.9.03.0002.00005</t>
  </si>
  <si>
    <t>POSGRADO DE ENFERMERIA 2023-2</t>
  </si>
  <si>
    <t>4.3.9.9.03.0004.00003</t>
  </si>
  <si>
    <t>CURSOS DE ESPECIALIZACION</t>
  </si>
  <si>
    <t>4.3.9.9.03.0001.00046</t>
  </si>
  <si>
    <t>1.1.1.6.02.0001.00142</t>
  </si>
  <si>
    <t>FONDO DE PATOLOGIA 9945 H.I.M.</t>
  </si>
  <si>
    <t>1.1.1.6.02.0001.00371</t>
  </si>
  <si>
    <t>R12 NBG SS HIMFG MERCK 066</t>
  </si>
  <si>
    <t>1.1.1.6.02.0001.00379</t>
  </si>
  <si>
    <t>R12 NBG SS HIMFG EBV INMUNODEFICIENCIAS</t>
  </si>
  <si>
    <t xml:space="preserve">ENERO </t>
  </si>
  <si>
    <t>1.1.2.2.01.0007.00042</t>
  </si>
  <si>
    <t>SEDENA HOSPITAL MILITAR DE ESPECIAL</t>
  </si>
  <si>
    <t>4.1.7.3.01.0001.00022.</t>
  </si>
  <si>
    <t>NEUMOLOGIA Y FISIOLOGIA PULMONAR</t>
  </si>
  <si>
    <t>4.1.7.3.01.0001.00053</t>
  </si>
  <si>
    <t>PATOLOGIA</t>
  </si>
  <si>
    <t>4.3.9.9.03.0001.00047</t>
  </si>
  <si>
    <t>13-17 FEB 2023 TRAB. SOC.CON FAM: RET</t>
  </si>
  <si>
    <t>4.3.9.9.03.0001.00048</t>
  </si>
  <si>
    <t>13-17 FEB 2023 XXVIII C. T. PRAC. DE PARAS</t>
  </si>
  <si>
    <t>4.3.9.9.03.0001.00049</t>
  </si>
  <si>
    <t>08-10 MAR 2023 / SIMPOSIO: P. DE CAL. EN</t>
  </si>
  <si>
    <t>4.3.9.9.03.0001.00050</t>
  </si>
  <si>
    <t>4.3.9.9.03.0001.00051</t>
  </si>
  <si>
    <t>4.3.9.9.03.0001.00054</t>
  </si>
  <si>
    <t>16,17 FEB 2023 / 5 C. DE ENF. EN ALTA</t>
  </si>
  <si>
    <t>01 MAR - 01 MAY 2023 C. BAS DE MET DE L</t>
  </si>
  <si>
    <t>4 ABR - 10 OCT 2023 / DIP. INMUNOLOGIA B</t>
  </si>
  <si>
    <t>4.3.9.9.09.0018</t>
  </si>
  <si>
    <t>SOBRANTE EN ARQUEO DE CAJA</t>
  </si>
  <si>
    <t>1.1.1.6.02.001.00045</t>
  </si>
  <si>
    <t>F. ED. MED. CONTINUA CTA. 0102312795</t>
  </si>
  <si>
    <t>1.1.1.6.02.001.00104</t>
  </si>
  <si>
    <t>F. CIRUGIA PED. GRAL. CTA. 012567833</t>
  </si>
  <si>
    <t>1.1.1.6.02.0001.00388</t>
  </si>
  <si>
    <t>R12 NBG SS HIMFG NOVARTIS</t>
  </si>
  <si>
    <t>02 FEB 22-31 OCT 23 DIP. ACT. DE ALTA ESP.</t>
  </si>
  <si>
    <t>08-10 FEB 2023/ C. PREP. EXAMEN DE ESP.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</si>
</sst>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2" fillId="2" borderId="2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2" applyNumberFormat="1" applyFont="1" applyBorder="1"/>
    <xf numFmtId="4" fontId="4" fillId="0" borderId="0" xfId="1" applyNumberFormat="1" applyFont="1" applyBorder="1"/>
    <xf numFmtId="4" fontId="4" fillId="5" borderId="0" xfId="1" applyNumberFormat="1" applyFont="1" applyFill="1" applyBorder="1"/>
    <xf numFmtId="0" fontId="4" fillId="0" borderId="0" xfId="1" applyFont="1" applyFill="1" applyBorder="1"/>
    <xf numFmtId="4" fontId="4" fillId="0" borderId="0" xfId="2" applyNumberFormat="1" applyFont="1" applyBorder="1" applyAlignment="1">
      <alignment horizontal="right"/>
    </xf>
    <xf numFmtId="0" fontId="4" fillId="4" borderId="0" xfId="1" applyFont="1" applyFill="1"/>
    <xf numFmtId="0" fontId="5" fillId="4" borderId="0" xfId="1" applyFont="1" applyFill="1"/>
    <xf numFmtId="4" fontId="6" fillId="4" borderId="0" xfId="1" applyNumberFormat="1" applyFont="1" applyFill="1"/>
    <xf numFmtId="4" fontId="5" fillId="4" borderId="0" xfId="1" applyNumberFormat="1" applyFont="1" applyFill="1" applyBorder="1"/>
    <xf numFmtId="0" fontId="4" fillId="0" borderId="0" xfId="1" applyFont="1"/>
    <xf numFmtId="4" fontId="4" fillId="0" borderId="0" xfId="1" applyNumberFormat="1" applyFont="1"/>
    <xf numFmtId="0" fontId="5" fillId="6" borderId="0" xfId="1" applyFont="1" applyFill="1"/>
    <xf numFmtId="4" fontId="5" fillId="7" borderId="0" xfId="1" applyNumberFormat="1" applyFont="1" applyFill="1"/>
    <xf numFmtId="4" fontId="5" fillId="6" borderId="0" xfId="1" applyNumberFormat="1" applyFont="1" applyFill="1"/>
    <xf numFmtId="0" fontId="7" fillId="8" borderId="0" xfId="1" applyFont="1" applyFill="1"/>
    <xf numFmtId="4" fontId="7" fillId="8" borderId="0" xfId="1" applyNumberFormat="1" applyFont="1" applyFill="1"/>
    <xf numFmtId="0" fontId="8" fillId="0" borderId="0" xfId="1" applyFont="1"/>
    <xf numFmtId="4" fontId="8" fillId="0" borderId="0" xfId="1" applyNumberFormat="1" applyFont="1"/>
    <xf numFmtId="0" fontId="9" fillId="0" borderId="0" xfId="1" applyFont="1"/>
    <xf numFmtId="0" fontId="4" fillId="0" borderId="0" xfId="1" applyFont="1" applyFill="1"/>
    <xf numFmtId="4" fontId="5" fillId="9" borderId="0" xfId="1" applyNumberFormat="1" applyFont="1" applyFill="1"/>
    <xf numFmtId="4" fontId="6" fillId="9" borderId="0" xfId="1" applyNumberFormat="1" applyFont="1" applyFill="1"/>
    <xf numFmtId="0" fontId="7" fillId="8" borderId="0" xfId="1" applyFont="1" applyFill="1" applyBorder="1"/>
    <xf numFmtId="4" fontId="10" fillId="8" borderId="0" xfId="1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74" workbookViewId="0">
      <selection sqref="A1:G95"/>
    </sheetView>
  </sheetViews>
  <sheetFormatPr baseColWidth="10" defaultRowHeight="15" x14ac:dyDescent="0.25"/>
  <cols>
    <col min="1" max="1" width="18" customWidth="1"/>
    <col min="2" max="2" width="32.42578125" customWidth="1"/>
  </cols>
  <sheetData>
    <row r="1" spans="1:7" x14ac:dyDescent="0.25">
      <c r="A1" s="30" t="s">
        <v>0</v>
      </c>
      <c r="B1" s="30" t="s">
        <v>1</v>
      </c>
      <c r="C1" s="1"/>
      <c r="D1" s="1"/>
      <c r="E1" s="1"/>
      <c r="F1" s="32" t="s">
        <v>94</v>
      </c>
      <c r="G1" s="2" t="s">
        <v>2</v>
      </c>
    </row>
    <row r="2" spans="1:7" x14ac:dyDescent="0.25">
      <c r="A2" s="31"/>
      <c r="B2" s="31"/>
      <c r="C2" s="3" t="s">
        <v>91</v>
      </c>
      <c r="D2" s="3" t="s">
        <v>92</v>
      </c>
      <c r="E2" s="3" t="s">
        <v>93</v>
      </c>
      <c r="F2" s="33"/>
      <c r="G2" s="4">
        <v>2023</v>
      </c>
    </row>
    <row r="3" spans="1:7" x14ac:dyDescent="0.25">
      <c r="A3" s="5" t="s">
        <v>3</v>
      </c>
      <c r="B3" s="5" t="s">
        <v>4</v>
      </c>
      <c r="C3" s="6">
        <v>54861.1</v>
      </c>
      <c r="D3" s="6">
        <v>72864.83</v>
      </c>
      <c r="E3" s="6">
        <v>90775.360000000001</v>
      </c>
      <c r="F3" s="7">
        <f t="shared" ref="F3:F54" si="0">C3+D3+E3</f>
        <v>218501.28999999998</v>
      </c>
      <c r="G3" s="8">
        <f t="shared" ref="G3:G55" si="1">C3+D3+E3</f>
        <v>218501.28999999998</v>
      </c>
    </row>
    <row r="4" spans="1:7" x14ac:dyDescent="0.25">
      <c r="A4" s="5" t="s">
        <v>5</v>
      </c>
      <c r="B4" s="5" t="s">
        <v>6</v>
      </c>
      <c r="C4" s="6">
        <v>690</v>
      </c>
      <c r="D4" s="6">
        <v>1197</v>
      </c>
      <c r="E4" s="6">
        <v>2289</v>
      </c>
      <c r="F4" s="7">
        <f t="shared" si="0"/>
        <v>4176</v>
      </c>
      <c r="G4" s="8">
        <f t="shared" si="1"/>
        <v>4176</v>
      </c>
    </row>
    <row r="5" spans="1:7" x14ac:dyDescent="0.25">
      <c r="A5" s="5" t="s">
        <v>115</v>
      </c>
      <c r="B5" s="5" t="s">
        <v>116</v>
      </c>
      <c r="C5" s="6">
        <v>0</v>
      </c>
      <c r="D5" s="6">
        <v>1084</v>
      </c>
      <c r="E5" s="6">
        <v>0</v>
      </c>
      <c r="F5" s="7">
        <f t="shared" si="0"/>
        <v>1084</v>
      </c>
      <c r="G5" s="8">
        <f t="shared" si="1"/>
        <v>1084</v>
      </c>
    </row>
    <row r="6" spans="1:7" x14ac:dyDescent="0.25">
      <c r="A6" s="5" t="s">
        <v>7</v>
      </c>
      <c r="B6" s="5" t="s">
        <v>8</v>
      </c>
      <c r="C6" s="6">
        <v>1190</v>
      </c>
      <c r="D6" s="6">
        <v>0</v>
      </c>
      <c r="E6" s="6">
        <v>10405</v>
      </c>
      <c r="F6" s="7">
        <f t="shared" si="0"/>
        <v>11595</v>
      </c>
      <c r="G6" s="8">
        <f t="shared" si="1"/>
        <v>11595</v>
      </c>
    </row>
    <row r="7" spans="1:7" x14ac:dyDescent="0.25">
      <c r="A7" s="5" t="s">
        <v>9</v>
      </c>
      <c r="B7" s="5" t="s">
        <v>10</v>
      </c>
      <c r="C7" s="6">
        <v>0</v>
      </c>
      <c r="D7" s="6">
        <v>0</v>
      </c>
      <c r="E7" s="6">
        <v>8942</v>
      </c>
      <c r="F7" s="7">
        <f t="shared" si="0"/>
        <v>8942</v>
      </c>
      <c r="G7" s="8">
        <f t="shared" si="1"/>
        <v>8942</v>
      </c>
    </row>
    <row r="8" spans="1:7" x14ac:dyDescent="0.25">
      <c r="A8" s="5" t="s">
        <v>11</v>
      </c>
      <c r="B8" s="5" t="s">
        <v>12</v>
      </c>
      <c r="C8" s="6">
        <v>565221</v>
      </c>
      <c r="D8" s="6">
        <v>0</v>
      </c>
      <c r="E8" s="6">
        <v>2338</v>
      </c>
      <c r="F8" s="7">
        <f t="shared" si="0"/>
        <v>567559</v>
      </c>
      <c r="G8" s="8">
        <f t="shared" si="1"/>
        <v>567559</v>
      </c>
    </row>
    <row r="9" spans="1:7" x14ac:dyDescent="0.25">
      <c r="A9" s="5" t="s">
        <v>13</v>
      </c>
      <c r="B9" s="9" t="s">
        <v>14</v>
      </c>
      <c r="C9" s="6">
        <v>107317</v>
      </c>
      <c r="D9" s="6">
        <v>113882</v>
      </c>
      <c r="E9" s="6">
        <v>125232</v>
      </c>
      <c r="F9" s="7">
        <f t="shared" si="0"/>
        <v>346431</v>
      </c>
      <c r="G9" s="8">
        <f t="shared" si="1"/>
        <v>346431</v>
      </c>
    </row>
    <row r="10" spans="1:7" x14ac:dyDescent="0.25">
      <c r="A10" s="5" t="s">
        <v>15</v>
      </c>
      <c r="B10" s="9" t="s">
        <v>16</v>
      </c>
      <c r="C10" s="6">
        <v>161170</v>
      </c>
      <c r="D10" s="6">
        <v>0</v>
      </c>
      <c r="E10" s="6">
        <v>969429</v>
      </c>
      <c r="F10" s="7">
        <f t="shared" si="0"/>
        <v>1130599</v>
      </c>
      <c r="G10" s="8">
        <f t="shared" si="1"/>
        <v>1130599</v>
      </c>
    </row>
    <row r="11" spans="1:7" x14ac:dyDescent="0.25">
      <c r="A11" s="5" t="s">
        <v>17</v>
      </c>
      <c r="B11" s="5" t="s">
        <v>18</v>
      </c>
      <c r="C11" s="6">
        <v>184965</v>
      </c>
      <c r="D11" s="6">
        <v>77821</v>
      </c>
      <c r="E11" s="6">
        <v>148688</v>
      </c>
      <c r="F11" s="7">
        <f t="shared" si="0"/>
        <v>411474</v>
      </c>
      <c r="G11" s="8">
        <f t="shared" si="1"/>
        <v>411474</v>
      </c>
    </row>
    <row r="12" spans="1:7" x14ac:dyDescent="0.25">
      <c r="A12" s="5" t="s">
        <v>138</v>
      </c>
      <c r="B12" s="5" t="s">
        <v>139</v>
      </c>
      <c r="C12" s="6">
        <v>0</v>
      </c>
      <c r="D12" s="6">
        <v>0</v>
      </c>
      <c r="E12" s="6">
        <v>64312</v>
      </c>
      <c r="F12" s="7">
        <f t="shared" si="0"/>
        <v>64312</v>
      </c>
      <c r="G12" s="8">
        <f t="shared" si="1"/>
        <v>64312</v>
      </c>
    </row>
    <row r="13" spans="1:7" x14ac:dyDescent="0.25">
      <c r="A13" s="5" t="s">
        <v>19</v>
      </c>
      <c r="B13" s="5" t="s">
        <v>20</v>
      </c>
      <c r="C13" s="6">
        <v>13473</v>
      </c>
      <c r="D13" s="6">
        <v>1247</v>
      </c>
      <c r="E13" s="6">
        <v>1000</v>
      </c>
      <c r="F13" s="7">
        <f t="shared" si="0"/>
        <v>15720</v>
      </c>
      <c r="G13" s="8">
        <f t="shared" si="1"/>
        <v>15720</v>
      </c>
    </row>
    <row r="14" spans="1:7" x14ac:dyDescent="0.25">
      <c r="A14" s="5" t="s">
        <v>21</v>
      </c>
      <c r="B14" s="5" t="s">
        <v>22</v>
      </c>
      <c r="C14" s="6">
        <v>17.399999999999999</v>
      </c>
      <c r="D14" s="6">
        <v>266.8</v>
      </c>
      <c r="E14" s="6">
        <v>0</v>
      </c>
      <c r="F14" s="7">
        <f t="shared" si="0"/>
        <v>284.2</v>
      </c>
      <c r="G14" s="8">
        <f t="shared" si="1"/>
        <v>284.2</v>
      </c>
    </row>
    <row r="15" spans="1:7" x14ac:dyDescent="0.25">
      <c r="A15" s="5" t="s">
        <v>23</v>
      </c>
      <c r="B15" s="5" t="s">
        <v>24</v>
      </c>
      <c r="C15" s="6">
        <v>6828</v>
      </c>
      <c r="D15" s="6">
        <v>0</v>
      </c>
      <c r="E15" s="6">
        <v>8378.4</v>
      </c>
      <c r="F15" s="7">
        <f t="shared" si="0"/>
        <v>15206.4</v>
      </c>
      <c r="G15" s="8">
        <f t="shared" si="1"/>
        <v>15206.4</v>
      </c>
    </row>
    <row r="16" spans="1:7" x14ac:dyDescent="0.25">
      <c r="A16" s="5" t="s">
        <v>25</v>
      </c>
      <c r="B16" s="5" t="s">
        <v>26</v>
      </c>
      <c r="C16" s="6">
        <v>0</v>
      </c>
      <c r="D16" s="6">
        <v>0</v>
      </c>
      <c r="E16" s="6">
        <v>46</v>
      </c>
      <c r="F16" s="7">
        <f t="shared" si="0"/>
        <v>46</v>
      </c>
      <c r="G16" s="8">
        <f t="shared" si="1"/>
        <v>46</v>
      </c>
    </row>
    <row r="17" spans="1:7" x14ac:dyDescent="0.25">
      <c r="A17" s="5" t="s">
        <v>117</v>
      </c>
      <c r="B17" s="5" t="s">
        <v>118</v>
      </c>
      <c r="C17" s="6">
        <v>0</v>
      </c>
      <c r="D17" s="6">
        <v>10048</v>
      </c>
      <c r="E17" s="6">
        <v>0</v>
      </c>
      <c r="F17" s="7">
        <f t="shared" si="0"/>
        <v>10048</v>
      </c>
      <c r="G17" s="8">
        <f>C17+D17+E17</f>
        <v>10048</v>
      </c>
    </row>
    <row r="18" spans="1:7" x14ac:dyDescent="0.25">
      <c r="A18" s="5" t="s">
        <v>119</v>
      </c>
      <c r="B18" s="5" t="s">
        <v>120</v>
      </c>
      <c r="C18" s="6">
        <v>0</v>
      </c>
      <c r="D18" s="6">
        <v>12255</v>
      </c>
      <c r="E18" s="6">
        <v>0</v>
      </c>
      <c r="F18" s="7">
        <f t="shared" ref="F18" si="2">C18+D18+E18</f>
        <v>12255</v>
      </c>
      <c r="G18" s="8">
        <f>C18+D18+E18</f>
        <v>12255</v>
      </c>
    </row>
    <row r="19" spans="1:7" x14ac:dyDescent="0.25">
      <c r="A19" s="5" t="s">
        <v>95</v>
      </c>
      <c r="B19" s="5" t="s">
        <v>96</v>
      </c>
      <c r="C19" s="6">
        <v>3317.6</v>
      </c>
      <c r="D19" s="6">
        <v>0</v>
      </c>
      <c r="E19" s="10">
        <v>0</v>
      </c>
      <c r="F19" s="7">
        <f t="shared" si="0"/>
        <v>3317.6</v>
      </c>
      <c r="G19" s="8">
        <f t="shared" si="1"/>
        <v>3317.6</v>
      </c>
    </row>
    <row r="20" spans="1:7" x14ac:dyDescent="0.25">
      <c r="A20" s="5" t="s">
        <v>97</v>
      </c>
      <c r="B20" s="5" t="s">
        <v>98</v>
      </c>
      <c r="C20" s="6">
        <v>207974.59</v>
      </c>
      <c r="D20" s="6">
        <v>0</v>
      </c>
      <c r="E20" s="10">
        <v>0</v>
      </c>
      <c r="F20" s="7">
        <f t="shared" si="0"/>
        <v>207974.59</v>
      </c>
      <c r="G20" s="8">
        <f t="shared" si="1"/>
        <v>207974.59</v>
      </c>
    </row>
    <row r="21" spans="1:7" x14ac:dyDescent="0.25">
      <c r="A21" s="5" t="s">
        <v>27</v>
      </c>
      <c r="B21" s="5" t="s">
        <v>28</v>
      </c>
      <c r="C21" s="6">
        <v>13956.38</v>
      </c>
      <c r="D21" s="6">
        <v>16500.22</v>
      </c>
      <c r="E21" s="6">
        <v>13956.38</v>
      </c>
      <c r="F21" s="7">
        <f t="shared" si="0"/>
        <v>44412.979999999996</v>
      </c>
      <c r="G21" s="8">
        <f t="shared" si="1"/>
        <v>44412.979999999996</v>
      </c>
    </row>
    <row r="22" spans="1:7" x14ac:dyDescent="0.25">
      <c r="A22" s="5" t="s">
        <v>99</v>
      </c>
      <c r="B22" s="5" t="s">
        <v>100</v>
      </c>
      <c r="C22" s="6">
        <v>53794</v>
      </c>
      <c r="D22" s="6">
        <v>275</v>
      </c>
      <c r="E22" s="6">
        <v>0</v>
      </c>
      <c r="F22" s="7">
        <f t="shared" si="0"/>
        <v>54069</v>
      </c>
      <c r="G22" s="8">
        <f t="shared" si="1"/>
        <v>54069</v>
      </c>
    </row>
    <row r="23" spans="1:7" x14ac:dyDescent="0.25">
      <c r="A23" s="5" t="s">
        <v>29</v>
      </c>
      <c r="B23" s="5" t="s">
        <v>30</v>
      </c>
      <c r="C23" s="6">
        <v>26828</v>
      </c>
      <c r="D23" s="6">
        <v>41925</v>
      </c>
      <c r="E23" s="6">
        <v>42467</v>
      </c>
      <c r="F23" s="7">
        <f t="shared" si="0"/>
        <v>111220</v>
      </c>
      <c r="G23" s="8">
        <f t="shared" si="1"/>
        <v>111220</v>
      </c>
    </row>
    <row r="24" spans="1:7" x14ac:dyDescent="0.25">
      <c r="A24" s="5" t="s">
        <v>140</v>
      </c>
      <c r="B24" s="5" t="s">
        <v>141</v>
      </c>
      <c r="C24" s="6">
        <v>0</v>
      </c>
      <c r="D24" s="6">
        <v>0</v>
      </c>
      <c r="E24" s="6">
        <v>1676</v>
      </c>
      <c r="F24" s="7">
        <f t="shared" si="0"/>
        <v>1676</v>
      </c>
      <c r="G24" s="8">
        <f t="shared" si="1"/>
        <v>1676</v>
      </c>
    </row>
    <row r="25" spans="1:7" x14ac:dyDescent="0.25">
      <c r="A25" s="5" t="s">
        <v>121</v>
      </c>
      <c r="B25" s="5" t="s">
        <v>122</v>
      </c>
      <c r="C25" s="6">
        <v>0</v>
      </c>
      <c r="D25" s="6">
        <v>675</v>
      </c>
      <c r="E25" s="6">
        <v>0</v>
      </c>
      <c r="F25" s="7">
        <f t="shared" si="0"/>
        <v>675</v>
      </c>
      <c r="G25" s="8">
        <f t="shared" si="1"/>
        <v>675</v>
      </c>
    </row>
    <row r="26" spans="1:7" x14ac:dyDescent="0.25">
      <c r="A26" s="5" t="s">
        <v>101</v>
      </c>
      <c r="B26" s="5" t="s">
        <v>102</v>
      </c>
      <c r="C26" s="6">
        <v>1016</v>
      </c>
      <c r="D26" s="6">
        <v>0</v>
      </c>
      <c r="E26" s="6">
        <v>0</v>
      </c>
      <c r="F26" s="7">
        <f t="shared" ref="F26" si="3">C26+D26+E26</f>
        <v>1016</v>
      </c>
      <c r="G26" s="8">
        <f t="shared" ref="G26" si="4">C26+D26+E26</f>
        <v>1016</v>
      </c>
    </row>
    <row r="27" spans="1:7" x14ac:dyDescent="0.25">
      <c r="A27" s="5" t="s">
        <v>31</v>
      </c>
      <c r="B27" s="5" t="s">
        <v>32</v>
      </c>
      <c r="C27" s="6">
        <v>0</v>
      </c>
      <c r="D27" s="6">
        <v>0</v>
      </c>
      <c r="E27" s="6">
        <v>1952</v>
      </c>
      <c r="F27" s="7">
        <f t="shared" si="0"/>
        <v>1952</v>
      </c>
      <c r="G27" s="8">
        <f t="shared" si="1"/>
        <v>1952</v>
      </c>
    </row>
    <row r="28" spans="1:7" x14ac:dyDescent="0.25">
      <c r="A28" s="5" t="s">
        <v>123</v>
      </c>
      <c r="B28" s="5" t="s">
        <v>124</v>
      </c>
      <c r="C28" s="6">
        <v>0</v>
      </c>
      <c r="D28" s="6">
        <v>414</v>
      </c>
      <c r="E28" s="6">
        <v>0</v>
      </c>
      <c r="F28" s="7">
        <f t="shared" si="0"/>
        <v>414</v>
      </c>
      <c r="G28" s="8">
        <f t="shared" si="1"/>
        <v>414</v>
      </c>
    </row>
    <row r="29" spans="1:7" x14ac:dyDescent="0.25">
      <c r="A29" s="5" t="s">
        <v>33</v>
      </c>
      <c r="B29" s="5" t="s">
        <v>34</v>
      </c>
      <c r="C29" s="6">
        <v>97</v>
      </c>
      <c r="D29" s="6">
        <v>431</v>
      </c>
      <c r="E29" s="6">
        <v>0</v>
      </c>
      <c r="F29" s="7">
        <f t="shared" si="0"/>
        <v>528</v>
      </c>
      <c r="G29" s="8">
        <f t="shared" si="1"/>
        <v>528</v>
      </c>
    </row>
    <row r="30" spans="1:7" x14ac:dyDescent="0.25">
      <c r="A30" s="5" t="s">
        <v>35</v>
      </c>
      <c r="B30" s="5" t="s">
        <v>36</v>
      </c>
      <c r="C30" s="6">
        <v>766</v>
      </c>
      <c r="D30" s="6">
        <v>295</v>
      </c>
      <c r="E30" s="6">
        <v>4</v>
      </c>
      <c r="F30" s="7">
        <f t="shared" si="0"/>
        <v>1065</v>
      </c>
      <c r="G30" s="8">
        <f t="shared" si="1"/>
        <v>1065</v>
      </c>
    </row>
    <row r="31" spans="1:7" x14ac:dyDescent="0.25">
      <c r="A31" s="5" t="s">
        <v>37</v>
      </c>
      <c r="B31" s="5" t="s">
        <v>38</v>
      </c>
      <c r="C31" s="6">
        <v>1313</v>
      </c>
      <c r="D31" s="6">
        <v>466</v>
      </c>
      <c r="E31" s="6">
        <v>3045</v>
      </c>
      <c r="F31" s="7">
        <f t="shared" si="0"/>
        <v>4824</v>
      </c>
      <c r="G31" s="8">
        <f t="shared" si="1"/>
        <v>4824</v>
      </c>
    </row>
    <row r="32" spans="1:7" x14ac:dyDescent="0.25">
      <c r="A32" s="5" t="s">
        <v>39</v>
      </c>
      <c r="B32" s="5" t="s">
        <v>40</v>
      </c>
      <c r="C32" s="6">
        <v>450</v>
      </c>
      <c r="D32" s="6">
        <v>675</v>
      </c>
      <c r="E32" s="6">
        <v>1800</v>
      </c>
      <c r="F32" s="7">
        <f t="shared" si="0"/>
        <v>2925</v>
      </c>
      <c r="G32" s="8">
        <f t="shared" si="1"/>
        <v>2925</v>
      </c>
    </row>
    <row r="33" spans="1:7" x14ac:dyDescent="0.25">
      <c r="A33" s="5" t="s">
        <v>41</v>
      </c>
      <c r="B33" s="5" t="s">
        <v>42</v>
      </c>
      <c r="C33" s="6">
        <v>675</v>
      </c>
      <c r="D33" s="6">
        <v>0</v>
      </c>
      <c r="E33" s="6">
        <v>302</v>
      </c>
      <c r="F33" s="7">
        <f t="shared" si="0"/>
        <v>977</v>
      </c>
      <c r="G33" s="8">
        <f t="shared" si="1"/>
        <v>977</v>
      </c>
    </row>
    <row r="34" spans="1:7" x14ac:dyDescent="0.25">
      <c r="A34" s="5" t="s">
        <v>103</v>
      </c>
      <c r="B34" s="5" t="s">
        <v>104</v>
      </c>
      <c r="C34" s="6">
        <v>2224</v>
      </c>
      <c r="D34" s="6">
        <v>0</v>
      </c>
      <c r="E34" s="6">
        <v>5409</v>
      </c>
      <c r="F34" s="7">
        <f t="shared" ref="F34" si="5">C34+D34+E34</f>
        <v>7633</v>
      </c>
      <c r="G34" s="8">
        <f t="shared" ref="G34" si="6">C34+D34+E34</f>
        <v>7633</v>
      </c>
    </row>
    <row r="35" spans="1:7" x14ac:dyDescent="0.25">
      <c r="A35" s="5" t="s">
        <v>105</v>
      </c>
      <c r="B35" s="5" t="s">
        <v>106</v>
      </c>
      <c r="C35" s="6">
        <v>675</v>
      </c>
      <c r="D35" s="6">
        <v>6910</v>
      </c>
      <c r="E35" s="6">
        <v>0</v>
      </c>
      <c r="F35" s="7">
        <f t="shared" si="0"/>
        <v>7585</v>
      </c>
      <c r="G35" s="8">
        <f t="shared" si="1"/>
        <v>7585</v>
      </c>
    </row>
    <row r="36" spans="1:7" x14ac:dyDescent="0.25">
      <c r="A36" s="5" t="s">
        <v>43</v>
      </c>
      <c r="B36" s="5" t="s">
        <v>44</v>
      </c>
      <c r="C36" s="6">
        <v>0</v>
      </c>
      <c r="D36" s="6">
        <v>4558</v>
      </c>
      <c r="E36" s="6">
        <v>8288</v>
      </c>
      <c r="F36" s="7">
        <f t="shared" si="0"/>
        <v>12846</v>
      </c>
      <c r="G36" s="8">
        <f t="shared" si="1"/>
        <v>12846</v>
      </c>
    </row>
    <row r="37" spans="1:7" x14ac:dyDescent="0.25">
      <c r="A37" s="5" t="s">
        <v>107</v>
      </c>
      <c r="B37" s="5" t="s">
        <v>108</v>
      </c>
      <c r="C37" s="6">
        <v>270</v>
      </c>
      <c r="D37" s="6">
        <v>0</v>
      </c>
      <c r="E37" s="6">
        <v>0</v>
      </c>
      <c r="F37" s="7">
        <f t="shared" si="0"/>
        <v>270</v>
      </c>
      <c r="G37" s="8">
        <f t="shared" si="1"/>
        <v>270</v>
      </c>
    </row>
    <row r="38" spans="1:7" x14ac:dyDescent="0.25">
      <c r="A38" s="5" t="s">
        <v>45</v>
      </c>
      <c r="B38" s="5" t="s">
        <v>46</v>
      </c>
      <c r="C38" s="6">
        <v>6428</v>
      </c>
      <c r="D38" s="6">
        <v>1927</v>
      </c>
      <c r="E38" s="6">
        <v>6887</v>
      </c>
      <c r="F38" s="7">
        <f t="shared" si="0"/>
        <v>15242</v>
      </c>
      <c r="G38" s="8">
        <f t="shared" si="1"/>
        <v>15242</v>
      </c>
    </row>
    <row r="39" spans="1:7" x14ac:dyDescent="0.25">
      <c r="A39" s="5" t="s">
        <v>47</v>
      </c>
      <c r="B39" s="5" t="s">
        <v>48</v>
      </c>
      <c r="C39" s="6">
        <v>1130</v>
      </c>
      <c r="D39" s="6">
        <v>0</v>
      </c>
      <c r="E39" s="6">
        <v>0</v>
      </c>
      <c r="F39" s="7">
        <f t="shared" si="0"/>
        <v>1130</v>
      </c>
      <c r="G39" s="8">
        <f t="shared" si="1"/>
        <v>1130</v>
      </c>
    </row>
    <row r="40" spans="1:7" x14ac:dyDescent="0.25">
      <c r="A40" s="5" t="s">
        <v>49</v>
      </c>
      <c r="B40" s="5" t="s">
        <v>50</v>
      </c>
      <c r="C40" s="6">
        <v>6695</v>
      </c>
      <c r="D40" s="6">
        <v>5413</v>
      </c>
      <c r="E40" s="6">
        <v>5227</v>
      </c>
      <c r="F40" s="7">
        <f t="shared" si="0"/>
        <v>17335</v>
      </c>
      <c r="G40" s="8">
        <f t="shared" si="1"/>
        <v>17335</v>
      </c>
    </row>
    <row r="41" spans="1:7" x14ac:dyDescent="0.25">
      <c r="A41" s="5" t="s">
        <v>142</v>
      </c>
      <c r="B41" s="5" t="s">
        <v>143</v>
      </c>
      <c r="C41" s="6">
        <v>0</v>
      </c>
      <c r="D41" s="6">
        <v>0</v>
      </c>
      <c r="E41" s="6">
        <v>1047</v>
      </c>
      <c r="F41" s="7">
        <f t="shared" si="0"/>
        <v>1047</v>
      </c>
      <c r="G41" s="8">
        <f t="shared" si="1"/>
        <v>1047</v>
      </c>
    </row>
    <row r="42" spans="1:7" x14ac:dyDescent="0.25">
      <c r="A42" s="5" t="s">
        <v>51</v>
      </c>
      <c r="B42" s="5" t="s">
        <v>52</v>
      </c>
      <c r="C42" s="6">
        <v>4974.6000000000004</v>
      </c>
      <c r="D42" s="6">
        <v>4230.8</v>
      </c>
      <c r="E42" s="6">
        <v>7923.4</v>
      </c>
      <c r="F42" s="7">
        <f t="shared" si="0"/>
        <v>17128.800000000003</v>
      </c>
      <c r="G42" s="8">
        <f t="shared" si="1"/>
        <v>17128.800000000003</v>
      </c>
    </row>
    <row r="43" spans="1:7" x14ac:dyDescent="0.25">
      <c r="A43" s="5" t="s">
        <v>53</v>
      </c>
      <c r="B43" s="5" t="s">
        <v>54</v>
      </c>
      <c r="C43" s="6">
        <v>667</v>
      </c>
      <c r="D43" s="6">
        <v>3446</v>
      </c>
      <c r="E43" s="6">
        <v>0</v>
      </c>
      <c r="F43" s="7">
        <f t="shared" si="0"/>
        <v>4113</v>
      </c>
      <c r="G43" s="8">
        <f t="shared" si="1"/>
        <v>4113</v>
      </c>
    </row>
    <row r="44" spans="1:7" x14ac:dyDescent="0.25">
      <c r="A44" s="5" t="s">
        <v>55</v>
      </c>
      <c r="B44" s="5" t="s">
        <v>56</v>
      </c>
      <c r="C44" s="6">
        <v>0</v>
      </c>
      <c r="D44" s="6">
        <v>0</v>
      </c>
      <c r="E44" s="6">
        <v>266000</v>
      </c>
      <c r="F44" s="7">
        <f t="shared" si="0"/>
        <v>266000</v>
      </c>
      <c r="G44" s="8">
        <f t="shared" si="1"/>
        <v>266000</v>
      </c>
    </row>
    <row r="45" spans="1:7" x14ac:dyDescent="0.25">
      <c r="A45" s="5" t="s">
        <v>57</v>
      </c>
      <c r="B45" s="5" t="s">
        <v>58</v>
      </c>
      <c r="C45" s="6">
        <v>0</v>
      </c>
      <c r="D45" s="6">
        <v>20000</v>
      </c>
      <c r="E45" s="6">
        <v>0</v>
      </c>
      <c r="F45" s="7">
        <f t="shared" si="0"/>
        <v>20000</v>
      </c>
      <c r="G45" s="8">
        <f t="shared" si="1"/>
        <v>20000</v>
      </c>
    </row>
    <row r="46" spans="1:7" x14ac:dyDescent="0.25">
      <c r="A46" s="5" t="s">
        <v>109</v>
      </c>
      <c r="B46" s="5" t="s">
        <v>110</v>
      </c>
      <c r="C46" s="6">
        <v>1</v>
      </c>
      <c r="D46" s="6">
        <v>0</v>
      </c>
      <c r="E46" s="6">
        <v>0</v>
      </c>
      <c r="F46" s="7">
        <f t="shared" si="0"/>
        <v>1</v>
      </c>
      <c r="G46" s="8">
        <f t="shared" si="1"/>
        <v>1</v>
      </c>
    </row>
    <row r="47" spans="1:7" x14ac:dyDescent="0.25">
      <c r="A47" s="5" t="s">
        <v>125</v>
      </c>
      <c r="B47" s="5" t="s">
        <v>164</v>
      </c>
      <c r="C47" s="6">
        <v>0</v>
      </c>
      <c r="D47" s="6">
        <v>15000</v>
      </c>
      <c r="E47" s="6">
        <v>0</v>
      </c>
      <c r="F47" s="7">
        <f t="shared" si="0"/>
        <v>15000</v>
      </c>
      <c r="G47" s="8">
        <f t="shared" si="1"/>
        <v>15000</v>
      </c>
    </row>
    <row r="48" spans="1:7" x14ac:dyDescent="0.25">
      <c r="A48" s="5" t="s">
        <v>130</v>
      </c>
      <c r="B48" s="5" t="s">
        <v>165</v>
      </c>
      <c r="C48" s="6">
        <v>0</v>
      </c>
      <c r="D48" s="6">
        <v>44800</v>
      </c>
      <c r="E48" s="6">
        <v>0</v>
      </c>
      <c r="F48" s="7">
        <f t="shared" si="0"/>
        <v>44800</v>
      </c>
      <c r="G48" s="8">
        <f t="shared" si="1"/>
        <v>44800</v>
      </c>
    </row>
    <row r="49" spans="1:7" x14ac:dyDescent="0.25">
      <c r="A49" s="5" t="s">
        <v>144</v>
      </c>
      <c r="B49" s="5" t="s">
        <v>145</v>
      </c>
      <c r="C49" s="6">
        <v>0</v>
      </c>
      <c r="D49" s="6">
        <v>0</v>
      </c>
      <c r="E49" s="6">
        <v>1050</v>
      </c>
      <c r="F49" s="7">
        <f t="shared" si="0"/>
        <v>1050</v>
      </c>
      <c r="G49" s="8">
        <f t="shared" si="1"/>
        <v>1050</v>
      </c>
    </row>
    <row r="50" spans="1:7" x14ac:dyDescent="0.25">
      <c r="A50" s="5" t="s">
        <v>146</v>
      </c>
      <c r="B50" s="5" t="s">
        <v>147</v>
      </c>
      <c r="C50" s="6">
        <v>0</v>
      </c>
      <c r="D50" s="6">
        <v>0</v>
      </c>
      <c r="E50" s="6">
        <v>3000</v>
      </c>
      <c r="F50" s="7">
        <f t="shared" si="0"/>
        <v>3000</v>
      </c>
      <c r="G50" s="8">
        <f t="shared" si="1"/>
        <v>3000</v>
      </c>
    </row>
    <row r="51" spans="1:7" x14ac:dyDescent="0.25">
      <c r="A51" s="5" t="s">
        <v>148</v>
      </c>
      <c r="B51" s="5" t="s">
        <v>149</v>
      </c>
      <c r="C51" s="6">
        <v>0</v>
      </c>
      <c r="D51" s="6">
        <v>0</v>
      </c>
      <c r="E51" s="6">
        <v>14000</v>
      </c>
      <c r="F51" s="7">
        <f t="shared" si="0"/>
        <v>14000</v>
      </c>
      <c r="G51" s="8">
        <f t="shared" si="1"/>
        <v>14000</v>
      </c>
    </row>
    <row r="52" spans="1:7" x14ac:dyDescent="0.25">
      <c r="A52" s="5" t="s">
        <v>150</v>
      </c>
      <c r="B52" s="5" t="s">
        <v>153</v>
      </c>
      <c r="C52" s="6">
        <v>0</v>
      </c>
      <c r="D52" s="6">
        <v>0</v>
      </c>
      <c r="E52" s="6">
        <v>39600</v>
      </c>
      <c r="F52" s="7">
        <f t="shared" si="0"/>
        <v>39600</v>
      </c>
      <c r="G52" s="8">
        <f t="shared" si="1"/>
        <v>39600</v>
      </c>
    </row>
    <row r="53" spans="1:7" x14ac:dyDescent="0.25">
      <c r="A53" s="5" t="s">
        <v>151</v>
      </c>
      <c r="B53" s="5" t="s">
        <v>154</v>
      </c>
      <c r="C53" s="6">
        <v>0</v>
      </c>
      <c r="D53" s="6">
        <v>0</v>
      </c>
      <c r="E53" s="6">
        <v>12000</v>
      </c>
      <c r="F53" s="7">
        <f t="shared" si="0"/>
        <v>12000</v>
      </c>
      <c r="G53" s="8">
        <f t="shared" si="1"/>
        <v>12000</v>
      </c>
    </row>
    <row r="54" spans="1:7" x14ac:dyDescent="0.25">
      <c r="A54" s="5" t="s">
        <v>152</v>
      </c>
      <c r="B54" s="5" t="s">
        <v>155</v>
      </c>
      <c r="C54" s="6">
        <v>0</v>
      </c>
      <c r="D54" s="6">
        <v>0</v>
      </c>
      <c r="E54" s="6">
        <v>30000</v>
      </c>
      <c r="F54" s="7">
        <f t="shared" si="0"/>
        <v>30000</v>
      </c>
      <c r="G54" s="8">
        <f t="shared" si="1"/>
        <v>30000</v>
      </c>
    </row>
    <row r="55" spans="1:7" x14ac:dyDescent="0.25">
      <c r="A55" s="5" t="s">
        <v>126</v>
      </c>
      <c r="B55" s="5" t="s">
        <v>127</v>
      </c>
      <c r="C55" s="6">
        <v>0</v>
      </c>
      <c r="D55" s="6">
        <v>63000</v>
      </c>
      <c r="E55" s="6">
        <v>0</v>
      </c>
      <c r="F55" s="7">
        <f>C55+D55+E55</f>
        <v>63000</v>
      </c>
      <c r="G55" s="8">
        <f t="shared" si="1"/>
        <v>63000</v>
      </c>
    </row>
    <row r="56" spans="1:7" x14ac:dyDescent="0.25">
      <c r="A56" s="5" t="s">
        <v>128</v>
      </c>
      <c r="B56" s="5" t="s">
        <v>129</v>
      </c>
      <c r="C56" s="6">
        <v>0</v>
      </c>
      <c r="D56" s="6">
        <v>30800</v>
      </c>
      <c r="E56" s="6">
        <v>0</v>
      </c>
      <c r="F56" s="7">
        <f t="shared" ref="F56:F66" si="7">C56+D56+E56</f>
        <v>30800</v>
      </c>
      <c r="G56" s="8">
        <f t="shared" ref="G56:G66" si="8">C56+D56+E56</f>
        <v>30800</v>
      </c>
    </row>
    <row r="57" spans="1:7" x14ac:dyDescent="0.25">
      <c r="A57" s="5" t="s">
        <v>59</v>
      </c>
      <c r="B57" s="5" t="s">
        <v>60</v>
      </c>
      <c r="C57" s="6">
        <v>27750</v>
      </c>
      <c r="D57" s="6">
        <v>36850</v>
      </c>
      <c r="E57" s="6">
        <v>21900</v>
      </c>
      <c r="F57" s="7">
        <f t="shared" si="7"/>
        <v>86500</v>
      </c>
      <c r="G57" s="8">
        <f t="shared" si="8"/>
        <v>86500</v>
      </c>
    </row>
    <row r="58" spans="1:7" x14ac:dyDescent="0.25">
      <c r="A58" s="5" t="s">
        <v>61</v>
      </c>
      <c r="B58" s="5" t="s">
        <v>62</v>
      </c>
      <c r="C58" s="6">
        <v>4000</v>
      </c>
      <c r="D58" s="6">
        <v>2000</v>
      </c>
      <c r="E58" s="6">
        <v>2000</v>
      </c>
      <c r="F58" s="7">
        <f t="shared" si="7"/>
        <v>8000</v>
      </c>
      <c r="G58" s="8">
        <f t="shared" si="8"/>
        <v>8000</v>
      </c>
    </row>
    <row r="59" spans="1:7" x14ac:dyDescent="0.25">
      <c r="A59" s="5" t="s">
        <v>111</v>
      </c>
      <c r="B59" s="5" t="s">
        <v>112</v>
      </c>
      <c r="C59" s="6">
        <v>46400</v>
      </c>
      <c r="D59" s="6">
        <v>1200</v>
      </c>
      <c r="E59" s="6">
        <v>0</v>
      </c>
      <c r="F59" s="7">
        <f t="shared" si="7"/>
        <v>47600</v>
      </c>
      <c r="G59" s="8">
        <f t="shared" si="8"/>
        <v>47600</v>
      </c>
    </row>
    <row r="60" spans="1:7" x14ac:dyDescent="0.25">
      <c r="A60" s="5" t="s">
        <v>113</v>
      </c>
      <c r="B60" s="5" t="s">
        <v>114</v>
      </c>
      <c r="C60" s="6">
        <v>4050</v>
      </c>
      <c r="D60" s="6">
        <v>0</v>
      </c>
      <c r="E60" s="6">
        <v>110400</v>
      </c>
      <c r="F60" s="7">
        <f t="shared" si="7"/>
        <v>114450</v>
      </c>
      <c r="G60" s="8">
        <f t="shared" si="8"/>
        <v>114450</v>
      </c>
    </row>
    <row r="61" spans="1:7" x14ac:dyDescent="0.25">
      <c r="A61" s="5" t="s">
        <v>63</v>
      </c>
      <c r="B61" s="5" t="s">
        <v>64</v>
      </c>
      <c r="C61" s="6">
        <v>900</v>
      </c>
      <c r="D61" s="6">
        <v>1800</v>
      </c>
      <c r="E61" s="6">
        <v>1700</v>
      </c>
      <c r="F61" s="7">
        <f t="shared" si="7"/>
        <v>4400</v>
      </c>
      <c r="G61" s="8">
        <f t="shared" si="8"/>
        <v>4400</v>
      </c>
    </row>
    <row r="62" spans="1:7" x14ac:dyDescent="0.25">
      <c r="A62" s="5" t="s">
        <v>65</v>
      </c>
      <c r="B62" s="9" t="s">
        <v>66</v>
      </c>
      <c r="C62" s="6">
        <v>3000</v>
      </c>
      <c r="D62" s="6">
        <v>0</v>
      </c>
      <c r="E62" s="6">
        <v>2000</v>
      </c>
      <c r="F62" s="7">
        <f t="shared" si="7"/>
        <v>5000</v>
      </c>
      <c r="G62" s="8">
        <f t="shared" si="8"/>
        <v>5000</v>
      </c>
    </row>
    <row r="63" spans="1:7" x14ac:dyDescent="0.25">
      <c r="A63" s="5" t="s">
        <v>67</v>
      </c>
      <c r="B63" s="5" t="s">
        <v>68</v>
      </c>
      <c r="C63" s="6">
        <v>318585.21000000002</v>
      </c>
      <c r="D63" s="6">
        <v>85830.71</v>
      </c>
      <c r="E63" s="6">
        <v>54932.58</v>
      </c>
      <c r="F63" s="7">
        <f t="shared" si="7"/>
        <v>459348.50000000006</v>
      </c>
      <c r="G63" s="8">
        <f t="shared" si="8"/>
        <v>459348.50000000006</v>
      </c>
    </row>
    <row r="64" spans="1:7" x14ac:dyDescent="0.25">
      <c r="A64" s="5" t="s">
        <v>69</v>
      </c>
      <c r="B64" s="5" t="s">
        <v>70</v>
      </c>
      <c r="C64" s="6">
        <v>172977.57</v>
      </c>
      <c r="D64" s="6">
        <v>74851.679999999993</v>
      </c>
      <c r="E64" s="6">
        <v>67027.12</v>
      </c>
      <c r="F64" s="7">
        <f t="shared" si="7"/>
        <v>314856.37</v>
      </c>
      <c r="G64" s="8">
        <f t="shared" si="8"/>
        <v>314856.37</v>
      </c>
    </row>
    <row r="65" spans="1:7" x14ac:dyDescent="0.25">
      <c r="A65" s="5" t="s">
        <v>156</v>
      </c>
      <c r="B65" s="5" t="s">
        <v>157</v>
      </c>
      <c r="C65" s="6">
        <v>0</v>
      </c>
      <c r="D65" s="6">
        <v>0</v>
      </c>
      <c r="E65" s="6">
        <v>68</v>
      </c>
      <c r="F65" s="7">
        <f t="shared" si="7"/>
        <v>68</v>
      </c>
      <c r="G65" s="8">
        <f t="shared" si="8"/>
        <v>68</v>
      </c>
    </row>
    <row r="66" spans="1:7" x14ac:dyDescent="0.25">
      <c r="A66" s="5" t="s">
        <v>71</v>
      </c>
      <c r="B66" s="5" t="s">
        <v>72</v>
      </c>
      <c r="C66" s="6">
        <v>87227.36</v>
      </c>
      <c r="D66" s="6">
        <v>87227.36</v>
      </c>
      <c r="E66" s="6">
        <v>87227.36</v>
      </c>
      <c r="F66" s="7">
        <f t="shared" si="7"/>
        <v>261682.08000000002</v>
      </c>
      <c r="G66" s="8">
        <f t="shared" si="8"/>
        <v>261682.08000000002</v>
      </c>
    </row>
    <row r="67" spans="1:7" x14ac:dyDescent="0.25">
      <c r="A67" s="11"/>
      <c r="B67" s="12" t="s">
        <v>73</v>
      </c>
      <c r="C67" s="13">
        <f>SUM(C3:C66)</f>
        <v>2093874.8100000003</v>
      </c>
      <c r="D67" s="13">
        <f>SUM(D3:D66)</f>
        <v>842166.39999999979</v>
      </c>
      <c r="E67" s="13">
        <f>SUM(E3:E66)</f>
        <v>2244723.5999999996</v>
      </c>
      <c r="F67" s="13">
        <f>SUM(F3:F66)</f>
        <v>5180764.8100000005</v>
      </c>
      <c r="G67" s="14">
        <f>SUM(G3:G66)</f>
        <v>5180764.8100000005</v>
      </c>
    </row>
    <row r="68" spans="1:7" x14ac:dyDescent="0.25">
      <c r="A68" s="15"/>
      <c r="B68" s="15"/>
      <c r="C68" s="16"/>
      <c r="D68" s="16"/>
      <c r="E68" s="16"/>
      <c r="F68" s="15"/>
      <c r="G68" s="15"/>
    </row>
    <row r="69" spans="1:7" x14ac:dyDescent="0.25">
      <c r="A69" s="17"/>
      <c r="B69" s="17" t="s">
        <v>74</v>
      </c>
      <c r="C69" s="18">
        <v>100226.32</v>
      </c>
      <c r="D69" s="18">
        <v>100285.95</v>
      </c>
      <c r="E69" s="18">
        <v>90964.69</v>
      </c>
      <c r="F69" s="19">
        <f>C69+D69+E69</f>
        <v>291476.96000000002</v>
      </c>
      <c r="G69" s="19">
        <f>C69+D69+E69</f>
        <v>291476.96000000002</v>
      </c>
    </row>
    <row r="70" spans="1:7" x14ac:dyDescent="0.25">
      <c r="A70" s="15"/>
      <c r="B70" s="15"/>
      <c r="C70" s="16"/>
      <c r="D70" s="16"/>
      <c r="E70" s="16"/>
      <c r="F70" s="15"/>
      <c r="G70" s="15"/>
    </row>
    <row r="71" spans="1:7" x14ac:dyDescent="0.25">
      <c r="A71" s="15"/>
      <c r="B71" s="15"/>
      <c r="C71" s="16"/>
      <c r="D71" s="16"/>
      <c r="E71" s="16"/>
      <c r="F71" s="15"/>
      <c r="G71" s="15"/>
    </row>
    <row r="72" spans="1:7" x14ac:dyDescent="0.25">
      <c r="A72" s="20" t="s">
        <v>75</v>
      </c>
      <c r="B72" s="20"/>
      <c r="C72" s="21">
        <f>C67+C69</f>
        <v>2194101.1300000004</v>
      </c>
      <c r="D72" s="21">
        <f>D67+D69</f>
        <v>942452.34999999974</v>
      </c>
      <c r="E72" s="21">
        <f>E67+E69</f>
        <v>2335688.2899999996</v>
      </c>
      <c r="F72" s="21">
        <f>F67+F69</f>
        <v>5472241.7700000005</v>
      </c>
      <c r="G72" s="21">
        <f>G67+G69</f>
        <v>5472241.7700000005</v>
      </c>
    </row>
    <row r="73" spans="1:7" x14ac:dyDescent="0.25">
      <c r="A73" s="15"/>
      <c r="B73" s="15"/>
      <c r="C73" s="16"/>
      <c r="D73" s="16"/>
      <c r="E73" s="16"/>
      <c r="F73" s="15"/>
      <c r="G73" s="15"/>
    </row>
    <row r="74" spans="1:7" x14ac:dyDescent="0.25">
      <c r="A74" s="22"/>
      <c r="B74" s="22"/>
      <c r="C74" s="23"/>
      <c r="D74" s="23"/>
      <c r="E74" s="16"/>
      <c r="F74" s="15"/>
      <c r="G74" s="16"/>
    </row>
    <row r="75" spans="1:7" x14ac:dyDescent="0.25">
      <c r="A75" s="15"/>
      <c r="B75" s="15"/>
      <c r="C75" s="16"/>
      <c r="D75" s="16"/>
      <c r="E75" s="16"/>
      <c r="F75" s="15"/>
      <c r="G75" s="15"/>
    </row>
    <row r="76" spans="1:7" x14ac:dyDescent="0.25">
      <c r="A76" s="24" t="s">
        <v>76</v>
      </c>
      <c r="B76" s="15"/>
      <c r="C76" s="16"/>
      <c r="D76" s="16"/>
      <c r="E76" s="16"/>
      <c r="F76" s="15"/>
      <c r="G76" s="15"/>
    </row>
    <row r="77" spans="1:7" x14ac:dyDescent="0.25">
      <c r="A77" s="15"/>
      <c r="B77" s="15"/>
      <c r="C77" s="16"/>
      <c r="D77" s="16"/>
      <c r="E77" s="16"/>
      <c r="F77" s="15"/>
      <c r="G77" s="15"/>
    </row>
    <row r="78" spans="1:7" x14ac:dyDescent="0.25">
      <c r="A78" s="30" t="s">
        <v>0</v>
      </c>
      <c r="B78" s="30" t="s">
        <v>1</v>
      </c>
      <c r="C78" s="1"/>
      <c r="D78" s="1"/>
      <c r="E78" s="1"/>
      <c r="F78" s="32" t="s">
        <v>94</v>
      </c>
      <c r="G78" s="2" t="s">
        <v>2</v>
      </c>
    </row>
    <row r="79" spans="1:7" x14ac:dyDescent="0.25">
      <c r="A79" s="31"/>
      <c r="B79" s="31"/>
      <c r="C79" s="3" t="s">
        <v>137</v>
      </c>
      <c r="D79" s="3" t="s">
        <v>92</v>
      </c>
      <c r="E79" s="3" t="s">
        <v>93</v>
      </c>
      <c r="F79" s="33"/>
      <c r="G79" s="4">
        <v>2023</v>
      </c>
    </row>
    <row r="80" spans="1:7" x14ac:dyDescent="0.25">
      <c r="A80" s="15" t="s">
        <v>158</v>
      </c>
      <c r="B80" s="15" t="s">
        <v>159</v>
      </c>
      <c r="C80" s="6">
        <v>0</v>
      </c>
      <c r="D80" s="6">
        <v>0</v>
      </c>
      <c r="E80" s="6">
        <v>1499.5</v>
      </c>
      <c r="F80" s="16">
        <f>C80+D80+E80</f>
        <v>1499.5</v>
      </c>
      <c r="G80" s="16">
        <f>C80+D80+E80</f>
        <v>1499.5</v>
      </c>
    </row>
    <row r="81" spans="1:7" x14ac:dyDescent="0.25">
      <c r="A81" s="15" t="s">
        <v>160</v>
      </c>
      <c r="B81" s="15" t="s">
        <v>161</v>
      </c>
      <c r="C81" s="6">
        <v>0</v>
      </c>
      <c r="D81" s="6">
        <v>0</v>
      </c>
      <c r="E81" s="6">
        <v>95000</v>
      </c>
      <c r="F81" s="16">
        <f>C81+D81+E81</f>
        <v>95000</v>
      </c>
      <c r="G81" s="16">
        <f>C81+D81+E81</f>
        <v>95000</v>
      </c>
    </row>
    <row r="82" spans="1:7" x14ac:dyDescent="0.25">
      <c r="A82" s="15" t="s">
        <v>77</v>
      </c>
      <c r="B82" s="15" t="s">
        <v>78</v>
      </c>
      <c r="C82" s="6">
        <v>0</v>
      </c>
      <c r="D82" s="6">
        <v>42224.9</v>
      </c>
      <c r="E82" s="6">
        <v>264410.01</v>
      </c>
      <c r="F82" s="16">
        <f t="shared" ref="F82:F91" si="9">C82+D82+E82</f>
        <v>306634.91000000003</v>
      </c>
      <c r="G82" s="16">
        <f t="shared" ref="G82:G91" si="10">C82+D82+E82</f>
        <v>306634.91000000003</v>
      </c>
    </row>
    <row r="83" spans="1:7" x14ac:dyDescent="0.25">
      <c r="A83" s="15" t="s">
        <v>131</v>
      </c>
      <c r="B83" s="15" t="s">
        <v>132</v>
      </c>
      <c r="C83" s="6">
        <v>0</v>
      </c>
      <c r="D83" s="6">
        <v>681224</v>
      </c>
      <c r="E83" s="6">
        <v>0</v>
      </c>
      <c r="F83" s="16">
        <f>C83+D83+E83</f>
        <v>681224</v>
      </c>
      <c r="G83" s="16">
        <f>D83+E83</f>
        <v>681224</v>
      </c>
    </row>
    <row r="84" spans="1:7" x14ac:dyDescent="0.25">
      <c r="A84" s="15" t="s">
        <v>79</v>
      </c>
      <c r="B84" s="15" t="s">
        <v>80</v>
      </c>
      <c r="C84" s="6">
        <v>0</v>
      </c>
      <c r="D84" s="6">
        <v>0</v>
      </c>
      <c r="E84" s="6">
        <v>46519</v>
      </c>
      <c r="F84" s="16">
        <f t="shared" si="9"/>
        <v>46519</v>
      </c>
      <c r="G84" s="16">
        <f t="shared" si="10"/>
        <v>46519</v>
      </c>
    </row>
    <row r="85" spans="1:7" x14ac:dyDescent="0.25">
      <c r="A85" s="15" t="s">
        <v>81</v>
      </c>
      <c r="B85" s="15" t="s">
        <v>82</v>
      </c>
      <c r="C85" s="6">
        <v>236110.75</v>
      </c>
      <c r="D85" s="6">
        <v>0</v>
      </c>
      <c r="E85" s="6">
        <v>360765.99</v>
      </c>
      <c r="F85" s="16">
        <f t="shared" si="9"/>
        <v>596876.74</v>
      </c>
      <c r="G85" s="16">
        <f t="shared" si="10"/>
        <v>596876.74</v>
      </c>
    </row>
    <row r="86" spans="1:7" x14ac:dyDescent="0.25">
      <c r="A86" s="15" t="s">
        <v>83</v>
      </c>
      <c r="B86" s="15" t="s">
        <v>84</v>
      </c>
      <c r="C86" s="6">
        <v>0</v>
      </c>
      <c r="D86" s="6">
        <v>0</v>
      </c>
      <c r="E86" s="6">
        <v>98.06</v>
      </c>
      <c r="F86" s="16">
        <f t="shared" si="9"/>
        <v>98.06</v>
      </c>
      <c r="G86" s="16">
        <f t="shared" si="10"/>
        <v>98.06</v>
      </c>
    </row>
    <row r="87" spans="1:7" x14ac:dyDescent="0.25">
      <c r="A87" s="25" t="s">
        <v>133</v>
      </c>
      <c r="B87" s="15" t="s">
        <v>134</v>
      </c>
      <c r="C87" s="6">
        <v>0</v>
      </c>
      <c r="D87" s="6">
        <v>20880</v>
      </c>
      <c r="E87" s="6">
        <v>16704</v>
      </c>
      <c r="F87" s="16">
        <f t="shared" si="9"/>
        <v>37584</v>
      </c>
      <c r="G87" s="16">
        <f t="shared" si="10"/>
        <v>37584</v>
      </c>
    </row>
    <row r="88" spans="1:7" x14ac:dyDescent="0.25">
      <c r="A88" s="25" t="s">
        <v>85</v>
      </c>
      <c r="B88" s="15" t="s">
        <v>86</v>
      </c>
      <c r="C88" s="6">
        <v>0</v>
      </c>
      <c r="D88" s="6">
        <v>0</v>
      </c>
      <c r="E88" s="6">
        <v>52103.63</v>
      </c>
      <c r="F88" s="16">
        <f t="shared" si="9"/>
        <v>52103.63</v>
      </c>
      <c r="G88" s="16">
        <f t="shared" si="10"/>
        <v>52103.63</v>
      </c>
    </row>
    <row r="89" spans="1:7" x14ac:dyDescent="0.25">
      <c r="A89" s="25" t="s">
        <v>135</v>
      </c>
      <c r="B89" s="15" t="s">
        <v>136</v>
      </c>
      <c r="C89" s="6">
        <v>0</v>
      </c>
      <c r="D89" s="6">
        <v>1000000</v>
      </c>
      <c r="E89" s="6">
        <v>0</v>
      </c>
      <c r="F89" s="16">
        <f t="shared" si="9"/>
        <v>1000000</v>
      </c>
      <c r="G89" s="16">
        <f t="shared" si="10"/>
        <v>1000000</v>
      </c>
    </row>
    <row r="90" spans="1:7" x14ac:dyDescent="0.25">
      <c r="A90" s="25" t="s">
        <v>87</v>
      </c>
      <c r="B90" s="15" t="s">
        <v>88</v>
      </c>
      <c r="C90" s="6">
        <v>0</v>
      </c>
      <c r="D90" s="6">
        <v>420884.81</v>
      </c>
      <c r="E90" s="6">
        <v>201456.52</v>
      </c>
      <c r="F90" s="16">
        <f t="shared" si="9"/>
        <v>622341.32999999996</v>
      </c>
      <c r="G90" s="16">
        <f t="shared" si="10"/>
        <v>622341.32999999996</v>
      </c>
    </row>
    <row r="91" spans="1:7" x14ac:dyDescent="0.25">
      <c r="A91" s="25" t="s">
        <v>162</v>
      </c>
      <c r="B91" s="15" t="s">
        <v>163</v>
      </c>
      <c r="C91" s="6">
        <v>0</v>
      </c>
      <c r="D91" s="6">
        <v>0</v>
      </c>
      <c r="E91" s="6">
        <v>73469.759999999995</v>
      </c>
      <c r="F91" s="16">
        <f t="shared" si="9"/>
        <v>73469.759999999995</v>
      </c>
      <c r="G91" s="16">
        <f t="shared" si="10"/>
        <v>73469.759999999995</v>
      </c>
    </row>
    <row r="92" spans="1:7" x14ac:dyDescent="0.25">
      <c r="A92" s="15"/>
      <c r="B92" s="26" t="s">
        <v>89</v>
      </c>
      <c r="C92" s="27">
        <f>SUM(C80:C91)</f>
        <v>236110.75</v>
      </c>
      <c r="D92" s="27">
        <f>SUM(D80:D91)</f>
        <v>2165213.71</v>
      </c>
      <c r="E92" s="27">
        <f>SUM(E80:E91)</f>
        <v>1112026.47</v>
      </c>
      <c r="F92" s="27">
        <f>SUM(F80:F91)</f>
        <v>3513350.9299999997</v>
      </c>
      <c r="G92" s="27">
        <f>SUM(G80:G91)</f>
        <v>3513350.9299999997</v>
      </c>
    </row>
    <row r="93" spans="1:7" x14ac:dyDescent="0.25">
      <c r="A93" s="15"/>
      <c r="B93" s="15"/>
      <c r="C93" s="16"/>
      <c r="D93" s="16"/>
      <c r="E93" s="16"/>
      <c r="F93" s="15"/>
      <c r="G93" s="15"/>
    </row>
    <row r="94" spans="1:7" x14ac:dyDescent="0.25">
      <c r="A94" s="15"/>
      <c r="B94" s="15"/>
      <c r="C94" s="16"/>
      <c r="D94" s="16"/>
      <c r="E94" s="16"/>
      <c r="F94" s="15"/>
      <c r="G94" s="15"/>
    </row>
    <row r="95" spans="1:7" x14ac:dyDescent="0.25">
      <c r="A95" s="15"/>
      <c r="B95" s="28" t="s">
        <v>90</v>
      </c>
      <c r="C95" s="29">
        <f>C72+C92</f>
        <v>2430211.8800000004</v>
      </c>
      <c r="D95" s="29">
        <f>D72+D92</f>
        <v>3107666.0599999996</v>
      </c>
      <c r="E95" s="29">
        <f>E72+E92</f>
        <v>3447714.76</v>
      </c>
      <c r="F95" s="29">
        <f>F72+F92</f>
        <v>8985592.6999999993</v>
      </c>
      <c r="G95" s="29">
        <f>G72+G92</f>
        <v>8985592.6999999993</v>
      </c>
    </row>
  </sheetData>
  <mergeCells count="6">
    <mergeCell ref="A1:A2"/>
    <mergeCell ref="B1:B2"/>
    <mergeCell ref="F1:F2"/>
    <mergeCell ref="A78:A79"/>
    <mergeCell ref="B78:B79"/>
    <mergeCell ref="F78:F79"/>
  </mergeCells>
  <printOptions horizontalCentered="1"/>
  <pageMargins left="0" right="0" top="0.35433070866141736" bottom="0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2023-04-17T18:50:54Z</cp:lastPrinted>
  <dcterms:created xsi:type="dcterms:W3CDTF">2023-03-06T16:36:51Z</dcterms:created>
  <dcterms:modified xsi:type="dcterms:W3CDTF">2023-04-17T18:51:56Z</dcterms:modified>
</cp:coreProperties>
</file>