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68" i="1"/>
  <c r="C73" s="1"/>
  <c r="F38"/>
  <c r="F36"/>
  <c r="F34"/>
  <c r="F28"/>
  <c r="F27"/>
  <c r="F24"/>
  <c r="F23"/>
  <c r="E104"/>
  <c r="F92"/>
  <c r="F91"/>
  <c r="F88"/>
  <c r="F87"/>
  <c r="F84"/>
  <c r="F95"/>
  <c r="F98"/>
  <c r="G103"/>
  <c r="F103"/>
  <c r="F99"/>
  <c r="G99"/>
  <c r="F96"/>
  <c r="F94"/>
  <c r="F90"/>
  <c r="F89"/>
  <c r="F85"/>
  <c r="F102"/>
  <c r="F101"/>
  <c r="F100"/>
  <c r="G100"/>
  <c r="F86"/>
  <c r="G88"/>
  <c r="G83"/>
  <c r="F83"/>
  <c r="F22"/>
  <c r="G22"/>
  <c r="F21"/>
  <c r="G21"/>
  <c r="F20"/>
  <c r="G20"/>
  <c r="F14"/>
  <c r="G14"/>
  <c r="F13"/>
  <c r="G13"/>
  <c r="G4"/>
  <c r="F4"/>
  <c r="F97"/>
  <c r="G97"/>
  <c r="G96"/>
  <c r="G87"/>
  <c r="G91"/>
  <c r="G86"/>
  <c r="D104"/>
  <c r="F45"/>
  <c r="G45"/>
  <c r="F44"/>
  <c r="G44"/>
  <c r="G24"/>
  <c r="C104"/>
  <c r="G102"/>
  <c r="G101"/>
  <c r="G95"/>
  <c r="F55"/>
  <c r="G55"/>
  <c r="F54"/>
  <c r="G54"/>
  <c r="F52"/>
  <c r="G52"/>
  <c r="F46"/>
  <c r="G46"/>
  <c r="G38"/>
  <c r="G35"/>
  <c r="F35"/>
  <c r="G36"/>
  <c r="G34"/>
  <c r="G28"/>
  <c r="G27"/>
  <c r="G23"/>
  <c r="G98"/>
  <c r="G94"/>
  <c r="G93"/>
  <c r="G92"/>
  <c r="G90"/>
  <c r="G89"/>
  <c r="G85"/>
  <c r="G84"/>
  <c r="G82"/>
  <c r="F82"/>
  <c r="G81"/>
  <c r="F81"/>
  <c r="G70"/>
  <c r="F70"/>
  <c r="E68"/>
  <c r="E73" s="1"/>
  <c r="D68"/>
  <c r="D73" s="1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3"/>
  <c r="F53"/>
  <c r="G51"/>
  <c r="F51"/>
  <c r="G50"/>
  <c r="F50"/>
  <c r="G49"/>
  <c r="F49"/>
  <c r="G48"/>
  <c r="F48"/>
  <c r="G47"/>
  <c r="F47"/>
  <c r="G43"/>
  <c r="F43"/>
  <c r="G42"/>
  <c r="F42"/>
  <c r="G41"/>
  <c r="F41"/>
  <c r="G40"/>
  <c r="F40"/>
  <c r="G39"/>
  <c r="F39"/>
  <c r="G37"/>
  <c r="F37"/>
  <c r="G33"/>
  <c r="F33"/>
  <c r="G32"/>
  <c r="F32"/>
  <c r="G31"/>
  <c r="F31"/>
  <c r="G30"/>
  <c r="F30"/>
  <c r="G29"/>
  <c r="F29"/>
  <c r="G26"/>
  <c r="F26"/>
  <c r="G25"/>
  <c r="F25"/>
  <c r="G19"/>
  <c r="F19"/>
  <c r="G18"/>
  <c r="F18"/>
  <c r="G17"/>
  <c r="F17"/>
  <c r="G16"/>
  <c r="F16"/>
  <c r="G15"/>
  <c r="F15"/>
  <c r="G12"/>
  <c r="F12"/>
  <c r="G11"/>
  <c r="F11"/>
  <c r="G10"/>
  <c r="F10"/>
  <c r="G9"/>
  <c r="F9"/>
  <c r="G8"/>
  <c r="F8"/>
  <c r="G7"/>
  <c r="F7"/>
  <c r="G6"/>
  <c r="F6"/>
  <c r="G5"/>
  <c r="F5"/>
  <c r="G3"/>
  <c r="F3"/>
  <c r="G104" l="1"/>
  <c r="F104"/>
  <c r="E107"/>
  <c r="C107"/>
  <c r="F68"/>
  <c r="F73" s="1"/>
  <c r="G68"/>
  <c r="G73" s="1"/>
  <c r="G107" s="1"/>
  <c r="D107"/>
  <c r="F107" l="1"/>
</calcChain>
</file>

<file path=xl/sharedStrings.xml><?xml version="1.0" encoding="utf-8"?>
<sst xmlns="http://schemas.openxmlformats.org/spreadsheetml/2006/main" count="196" uniqueCount="189">
  <si>
    <t>CUENTA CONTABLE</t>
  </si>
  <si>
    <t>CONCEPTO</t>
  </si>
  <si>
    <t>TOTAL SIPOT</t>
  </si>
  <si>
    <t>1.1.1.1.01.0002</t>
  </si>
  <si>
    <t>NOMINA</t>
  </si>
  <si>
    <t>1.1.2.2.01.0007.00006</t>
  </si>
  <si>
    <t>SRIA. DE MARINA, ARMADA DE MEXICO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</si>
  <si>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</si>
  <si>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</si>
  <si>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</si>
  <si>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</si>
  <si>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</si>
  <si>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</si>
  <si>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</si>
  <si>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</si>
  <si>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</si>
  <si>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</si>
  <si>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</si>
  <si>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</si>
  <si>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1.1.2.2.01.0008.00001</t>
  </si>
  <si>
    <t>ATENCION SALAS GENERALES</t>
  </si>
  <si>
    <t>1.1.2.3.01.0234</t>
  </si>
  <si>
    <t>BANCO MERCANTIL DE NORTE, S.A.</t>
  </si>
  <si>
    <t>1.1.2.3.01.0249</t>
  </si>
  <si>
    <t>VICENCIO AGUILAR ANABEL</t>
  </si>
  <si>
    <t>1.1.2.3.01.0250</t>
  </si>
  <si>
    <t>SANCHEZ MORALES RAYMUNDO</t>
  </si>
  <si>
    <t>1.1.2.3.01.0269</t>
  </si>
  <si>
    <t>MANRIQUEZ VERA J. ARTURO</t>
  </si>
  <si>
    <t>1.1.2.3.01.0275</t>
  </si>
  <si>
    <t>BARRON ROSAS JUANA GABRIELA</t>
  </si>
  <si>
    <t>1.1.2.3.02.0002</t>
  </si>
  <si>
    <t>DISTRIBUIDORA DISUR S.A. DE C.V.</t>
  </si>
  <si>
    <t>2.1.1.7.03.0001</t>
  </si>
  <si>
    <t>IVA TRASLADADO COBRADO</t>
  </si>
  <si>
    <t>4.1.7.3.01.0001.00021</t>
  </si>
  <si>
    <t>SUBDIRECCION  DE ASISTENCIA MEDICA</t>
  </si>
  <si>
    <t>4.1.7.3.01.0001.00023</t>
  </si>
  <si>
    <t>INFECTOLOGIA</t>
  </si>
  <si>
    <t>4.1.7.3.01.0001.00024</t>
  </si>
  <si>
    <t>TERAPIA INTENSIVA</t>
  </si>
  <si>
    <t>4.1.7.3.01.0001.00025</t>
  </si>
  <si>
    <t>CARDIOLOGIA</t>
  </si>
  <si>
    <t>4.1.7.3.01.0001.00026</t>
  </si>
  <si>
    <t>NEFROLOGIA</t>
  </si>
  <si>
    <t>4.1.7.3.01.0001.00028</t>
  </si>
  <si>
    <t>NEONATOLOGIA</t>
  </si>
  <si>
    <t>4.1.7.3.01.0001.00030</t>
  </si>
  <si>
    <t>GASTROENTEROLOGIA Y NUTRICICON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</si>
  <si>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</si>
  <si>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</si>
  <si>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</si>
  <si>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</si>
  <si>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</si>
  <si>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</si>
  <si>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</si>
  <si>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</si>
  <si>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</si>
  <si>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</si>
  <si>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4.1.7.3.01.0001.00044</t>
  </si>
  <si>
    <t>4.1.7.3.01.0001.00045</t>
  </si>
  <si>
    <t>CIRUGIA GENERAL</t>
  </si>
  <si>
    <t>4.1.7.3.01.0001.00047</t>
  </si>
  <si>
    <t>4.1.7.3.01.0001.00048</t>
  </si>
  <si>
    <t>LABORATORIO DE FARMACIA</t>
  </si>
  <si>
    <t>4.1.7.3.01.0001.00049</t>
  </si>
  <si>
    <t>IMAGINOLOGIA</t>
  </si>
  <si>
    <t>4.1.7.3.01.0001.00051</t>
  </si>
  <si>
    <t>LABORATORIO CLINICO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</si>
  <si>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</si>
  <si>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</si>
  <si>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</si>
  <si>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</si>
  <si>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</si>
  <si>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</si>
  <si>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4.1.7.3.01.0005.0017</t>
  </si>
  <si>
    <t>DEVOLUCION POR SERVICIOS</t>
  </si>
  <si>
    <t>4.1.7.3.01.0006.00001</t>
  </si>
  <si>
    <t>MEDICAMENTOS</t>
  </si>
  <si>
    <t>4.3.9.9.01</t>
  </si>
  <si>
    <t>DONATIVOS EN EFECTIVO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</si>
  <si>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</si>
  <si>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</si>
  <si>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</si>
  <si>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</si>
  <si>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</si>
  <si>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</si>
  <si>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</si>
  <si>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UTILIDADES DE CURSOS MONOGRAFICOS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</si>
  <si>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</si>
  <si>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</si>
  <si>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</si>
  <si>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</si>
  <si>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</si>
  <si>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</si>
  <si>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</si>
  <si>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</si>
  <si>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1.1.1.6.02.0001.00049</t>
  </si>
  <si>
    <t>F. ESTOMATOLOGIA CTA. 0102312870</t>
  </si>
  <si>
    <t>1.1.1.6.02.0001.00087</t>
  </si>
  <si>
    <t>F. PARA LA ENSEÑANZA CTA. 010391071</t>
  </si>
  <si>
    <t>1.1.1.6.02.0001.00109</t>
  </si>
  <si>
    <t>F. APOYO A LA INVESTIGA. CTA.012880</t>
  </si>
  <si>
    <t>1.1.1.6.02.0001.00126</t>
  </si>
  <si>
    <t>F.CURSOS MONOGRAFICOS CTA.146102431</t>
  </si>
  <si>
    <t>1.1.1.6.02.0001.00256</t>
  </si>
  <si>
    <t>INV. FIN. FONDO ALBERGUE</t>
  </si>
  <si>
    <t>1.1.1.6.02.0001.00266</t>
  </si>
  <si>
    <t>HIMFG EPIDEMIOLOGIA CLINICA</t>
  </si>
  <si>
    <t>1.1.1.3.02.0001.00327</t>
  </si>
  <si>
    <t>R12 NBG SS HIMFG CENTRO ASOCIADO COCHR</t>
  </si>
  <si>
    <t>1.1.1.3.02.0001.00333</t>
  </si>
  <si>
    <t>R12 NBG SS HIMFG CAMPOS ELECTROMAGNETICOS</t>
  </si>
  <si>
    <t>1.1.1.6.02.0001.00338</t>
  </si>
  <si>
    <t>R12 NBG SS HIMFG DERMAPROTOCOLOS</t>
  </si>
  <si>
    <t>1.1.1.6.02.0001.00364</t>
  </si>
  <si>
    <t>R12 NBG SS HIMFG VACUNAS V114 022</t>
  </si>
  <si>
    <t>TOTAL TERCEROS</t>
  </si>
  <si>
    <t>TOTAL PROPIOS Y TERCEROS</t>
  </si>
  <si>
    <t>1.1.2.3.01.0314</t>
  </si>
  <si>
    <t>SERVCIOS BROXEL, SAPI DE C.V.</t>
  </si>
  <si>
    <t>4.1.7.3.01.0001.00016</t>
  </si>
  <si>
    <t>TRASPLANTES</t>
  </si>
  <si>
    <t>4.1.7.3.01.0001.00020</t>
  </si>
  <si>
    <t>SERVICO DE RADIOTERAPIA</t>
  </si>
  <si>
    <t>PEDIATRIA MABULATORIA</t>
  </si>
  <si>
    <t>4.1.7.3.01.0001.00027</t>
  </si>
  <si>
    <t>4.1.7.3.01.0001.00029</t>
  </si>
  <si>
    <t>HEMATO-ONCOLOGIA</t>
  </si>
  <si>
    <t>4.1.7.3.01.0001.00032</t>
  </si>
  <si>
    <t>4.1.7.3.01.0001.00043</t>
  </si>
  <si>
    <t>OFTALMOLOGIA</t>
  </si>
  <si>
    <t>ESTOMATOLOGIA</t>
  </si>
  <si>
    <t>ANESTESIA Y ALGOLOGIA</t>
  </si>
  <si>
    <t>4.1.7.3.01.0001.00050</t>
  </si>
  <si>
    <t>MEDICINA NUCLEAR MOLECULAR</t>
  </si>
  <si>
    <t>4.1.7.3.01.0001.00052</t>
  </si>
  <si>
    <t>MEDICINA TRNSFUNCIONAL</t>
  </si>
  <si>
    <t>4.1.7.3.01.0001.00053</t>
  </si>
  <si>
    <t>PATOLOGIA</t>
  </si>
  <si>
    <t>JULIO</t>
  </si>
  <si>
    <t>AGOSTO</t>
  </si>
  <si>
    <t>SEPTIEMBRE</t>
  </si>
  <si>
    <t>SIPOT 3ER. TRIMESTRE</t>
  </si>
  <si>
    <t>1.1.1.6.02.0001.00348</t>
  </si>
  <si>
    <t>R12 NBG HIMFG HEMOFILIA A</t>
  </si>
  <si>
    <t>1.1.1.6.01.0001.00381</t>
  </si>
  <si>
    <t>R12 NBG SS HIMFG DETERMINACION DEL TRAN</t>
  </si>
  <si>
    <t>1.1.1.6.01.0001.00382</t>
  </si>
  <si>
    <t>R12 NBG SS HIMFG DEVOTE</t>
  </si>
  <si>
    <t>1.1.2.3.01.0326</t>
  </si>
  <si>
    <t>GARCIA MARTINEZ JOSE ANTONIO</t>
  </si>
  <si>
    <t>4.1.7.3.01.0001.00040</t>
  </si>
  <si>
    <t>ORTOPEDIA</t>
  </si>
  <si>
    <t>4.1.7.3.01.0001.00041</t>
  </si>
  <si>
    <t>UROLOGIA Y GINECOLOGIA</t>
  </si>
  <si>
    <t>F. DE INVESTIGACION EN INFECTOLOGIA</t>
  </si>
  <si>
    <t>1.1.1.6.02.0001.00319</t>
  </si>
  <si>
    <t>R12 NBG SS HIMFG PAREXEL</t>
  </si>
  <si>
    <t>1.1.1.6.02.0001.00144</t>
  </si>
  <si>
    <t>1.1.1.6.02.0001.00155</t>
  </si>
  <si>
    <t>FONDO COM. SOCIAL Y DEL CEMESATEL</t>
  </si>
  <si>
    <t>1.1.1.6.02.0001.00243</t>
  </si>
  <si>
    <t>INV. FINANCIERA UCB</t>
  </si>
  <si>
    <t>R12 NBG SS HIMFG LETERMOVIR</t>
  </si>
  <si>
    <t>1.1.1.6.02.0001.00359</t>
  </si>
  <si>
    <t>1.1.1.6.02.0001.00361</t>
  </si>
  <si>
    <t>R12 NBG SS HIMFG LAL 501</t>
  </si>
  <si>
    <t>1.1.2.2.01.0007.00002</t>
  </si>
  <si>
    <t>POLICIA IND. BANC. Y COM DEL VALLE D</t>
  </si>
  <si>
    <t>1.1.2.3.01.0018</t>
  </si>
  <si>
    <t>1.1.2.3.01.0063</t>
  </si>
  <si>
    <t>GAMA GOMEZ JUAN ANTONIO</t>
  </si>
  <si>
    <t>TORRES TINOCO ROGELIO</t>
  </si>
  <si>
    <t>1.1.2.3.01.0297</t>
  </si>
  <si>
    <t>SANOFI AVENTIS WINTHROP, S.A. DE C.V.</t>
  </si>
  <si>
    <t>1.1.2.3.01.0300</t>
  </si>
  <si>
    <t>LANDSTEINER SCIENTIFIC, S.A. DE C.V.</t>
  </si>
  <si>
    <t>1.1.2.3.01.0301</t>
  </si>
  <si>
    <t>PROFACE, S.A. DE C.V.</t>
  </si>
  <si>
    <t>1.1.1.6.02.0001.00088</t>
  </si>
  <si>
    <t>F. TERAPIA FISICA CTA. 0104093632</t>
  </si>
  <si>
    <t>1.1.1.6.02.0001.00376</t>
  </si>
  <si>
    <t>1.1.1.6.02.0001.00371</t>
  </si>
  <si>
    <t>R12 NBG SS HIMFG MERCK 066</t>
  </si>
  <si>
    <t>R12 NBG SS HIMFG PEMBROLIZUMAB</t>
  </si>
  <si>
    <t>1.1.1.6.02.0001.00383</t>
  </si>
  <si>
    <t>R12 NBG SS HIMFG LAHV LAHW</t>
  </si>
  <si>
    <t>NEUROLOGIA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</si>
</sst>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1">
    <xf numFmtId="0" fontId="0" fillId="0" borderId="0" xfId="0"/>
    <xf numFmtId="0" fontId="3" fillId="0" borderId="0" xfId="2" applyFont="1"/>
    <xf numFmtId="4" fontId="3" fillId="0" borderId="0" xfId="2" applyNumberFormat="1" applyFont="1"/>
    <xf numFmtId="0" fontId="4" fillId="0" borderId="0" xfId="0" applyFont="1"/>
    <xf numFmtId="4" fontId="5" fillId="2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 wrapText="1"/>
    </xf>
    <xf numFmtId="4" fontId="6" fillId="4" borderId="1" xfId="2" applyNumberFormat="1" applyFont="1" applyFill="1" applyBorder="1" applyAlignment="1">
      <alignment horizontal="center" vertical="center"/>
    </xf>
    <xf numFmtId="1" fontId="6" fillId="3" borderId="4" xfId="2" applyNumberFormat="1" applyFont="1" applyFill="1" applyBorder="1" applyAlignment="1">
      <alignment horizontal="center" vertical="center" wrapText="1"/>
    </xf>
    <xf numFmtId="0" fontId="3" fillId="0" borderId="0" xfId="2" applyFont="1" applyBorder="1"/>
    <xf numFmtId="4" fontId="3" fillId="0" borderId="0" xfId="3" applyNumberFormat="1" applyFont="1" applyBorder="1"/>
    <xf numFmtId="4" fontId="3" fillId="0" borderId="0" xfId="2" applyNumberFormat="1" applyFont="1" applyBorder="1"/>
    <xf numFmtId="4" fontId="3" fillId="5" borderId="0" xfId="2" applyNumberFormat="1" applyFont="1" applyFill="1" applyBorder="1"/>
    <xf numFmtId="0" fontId="3" fillId="0" borderId="0" xfId="2" applyFont="1" applyFill="1" applyBorder="1"/>
    <xf numFmtId="4" fontId="3" fillId="0" borderId="0" xfId="2" applyNumberFormat="1" applyFont="1" applyFill="1" applyBorder="1"/>
    <xf numFmtId="4" fontId="4" fillId="0" borderId="0" xfId="0" applyNumberFormat="1" applyFont="1"/>
    <xf numFmtId="0" fontId="3" fillId="4" borderId="0" xfId="2" applyFont="1" applyFill="1"/>
    <xf numFmtId="0" fontId="7" fillId="4" borderId="0" xfId="2" applyFont="1" applyFill="1"/>
    <xf numFmtId="4" fontId="8" fillId="4" borderId="0" xfId="2" applyNumberFormat="1" applyFont="1" applyFill="1"/>
    <xf numFmtId="4" fontId="7" fillId="4" borderId="0" xfId="2" applyNumberFormat="1" applyFont="1" applyFill="1" applyBorder="1"/>
    <xf numFmtId="0" fontId="7" fillId="6" borderId="0" xfId="2" applyFont="1" applyFill="1"/>
    <xf numFmtId="4" fontId="7" fillId="7" borderId="0" xfId="2" applyNumberFormat="1" applyFont="1" applyFill="1"/>
    <xf numFmtId="4" fontId="7" fillId="6" borderId="0" xfId="2" applyNumberFormat="1" applyFont="1" applyFill="1"/>
    <xf numFmtId="0" fontId="9" fillId="8" borderId="0" xfId="2" applyFont="1" applyFill="1"/>
    <xf numFmtId="4" fontId="9" fillId="8" borderId="0" xfId="2" applyNumberFormat="1" applyFont="1" applyFill="1"/>
    <xf numFmtId="0" fontId="10" fillId="0" borderId="0" xfId="2" applyFont="1"/>
    <xf numFmtId="4" fontId="10" fillId="0" borderId="0" xfId="2" applyNumberFormat="1" applyFont="1"/>
    <xf numFmtId="0" fontId="11" fillId="0" borderId="0" xfId="2" applyFont="1"/>
    <xf numFmtId="4" fontId="3" fillId="9" borderId="0" xfId="2" applyNumberFormat="1" applyFont="1" applyFill="1"/>
    <xf numFmtId="4" fontId="3" fillId="0" borderId="0" xfId="2" applyNumberFormat="1" applyFont="1" applyFill="1"/>
    <xf numFmtId="0" fontId="3" fillId="0" borderId="0" xfId="2" applyFont="1" applyFill="1"/>
    <xf numFmtId="4" fontId="7" fillId="10" borderId="0" xfId="2" applyNumberFormat="1" applyFont="1" applyFill="1"/>
    <xf numFmtId="4" fontId="8" fillId="10" borderId="0" xfId="2" applyNumberFormat="1" applyFont="1" applyFill="1"/>
    <xf numFmtId="0" fontId="9" fillId="8" borderId="0" xfId="2" applyFont="1" applyFill="1" applyBorder="1"/>
    <xf numFmtId="4" fontId="12" fillId="8" borderId="0" xfId="2" applyNumberFormat="1" applyFont="1" applyFill="1" applyBorder="1"/>
    <xf numFmtId="0" fontId="4" fillId="9" borderId="0" xfId="0" applyFont="1" applyFill="1"/>
    <xf numFmtId="43" fontId="4" fillId="0" borderId="0" xfId="1" applyFont="1"/>
    <xf numFmtId="43" fontId="4" fillId="0" borderId="0" xfId="0" applyNumberFormat="1" applyFont="1"/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 wrapText="1"/>
    </xf>
    <xf numFmtId="4" fontId="6" fillId="3" borderId="4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18" xfId="2"/>
    <cellStyle name="Normal 4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9"/>
  <sheetViews>
    <sheetView tabSelected="1" topLeftCell="A99" workbookViewId="0">
      <selection sqref="A1:G109"/>
    </sheetView>
  </sheetViews>
  <sheetFormatPr baseColWidth="10" defaultRowHeight="15"/>
  <cols>
    <col min="1" max="1" width="16.5703125" style="3" customWidth="1"/>
    <col min="2" max="2" width="38.28515625" style="3" customWidth="1"/>
    <col min="3" max="9" width="11.42578125" style="3"/>
    <col min="10" max="11" width="13.140625" style="3" bestFit="1" customWidth="1"/>
    <col min="12" max="12" width="14.140625" style="3" bestFit="1" customWidth="1"/>
    <col min="13" max="16384" width="11.42578125" style="3"/>
  </cols>
  <sheetData>
    <row r="1" spans="1:7" ht="25.5" customHeight="1">
      <c r="A1" s="37" t="s">
        <v>0</v>
      </c>
      <c r="B1" s="37" t="s">
        <v>1</v>
      </c>
      <c r="C1" s="4"/>
      <c r="D1" s="4"/>
      <c r="E1" s="4"/>
      <c r="F1" s="39" t="s">
        <v>143</v>
      </c>
      <c r="G1" s="5" t="s">
        <v>2</v>
      </c>
    </row>
    <row r="2" spans="1:7">
      <c r="A2" s="38"/>
      <c r="B2" s="38"/>
      <c r="C2" s="6" t="s">
        <v>140</v>
      </c>
      <c r="D2" s="6" t="s">
        <v>141</v>
      </c>
      <c r="E2" s="6" t="s">
        <v>142</v>
      </c>
      <c r="F2" s="40"/>
      <c r="G2" s="7">
        <v>2021</v>
      </c>
    </row>
    <row r="3" spans="1:7">
      <c r="A3" s="8" t="s">
        <v>3</v>
      </c>
      <c r="B3" s="8" t="s">
        <v>4</v>
      </c>
      <c r="C3" s="9">
        <v>48606.94</v>
      </c>
      <c r="D3" s="9">
        <v>94864.84</v>
      </c>
      <c r="E3" s="9">
        <v>49843.83</v>
      </c>
      <c r="F3" s="10">
        <f>C3+D3+E3</f>
        <v>193315.61</v>
      </c>
      <c r="G3" s="11">
        <f>C3+D3+E3</f>
        <v>193315.61</v>
      </c>
    </row>
    <row r="4" spans="1:7">
      <c r="A4" s="8" t="s">
        <v>168</v>
      </c>
      <c r="B4" s="8" t="s">
        <v>169</v>
      </c>
      <c r="C4" s="9">
        <v>0</v>
      </c>
      <c r="D4" s="9">
        <v>0</v>
      </c>
      <c r="E4" s="9">
        <v>96953</v>
      </c>
      <c r="F4" s="10">
        <f>SUM(C4:E4)</f>
        <v>96953</v>
      </c>
      <c r="G4" s="11">
        <f>SUM(C4:E4)</f>
        <v>96953</v>
      </c>
    </row>
    <row r="5" spans="1:7">
      <c r="A5" s="8" t="s">
        <v>5</v>
      </c>
      <c r="B5" s="12" t="s">
        <v>6</v>
      </c>
      <c r="C5" s="9">
        <v>0</v>
      </c>
      <c r="D5" s="10">
        <v>0</v>
      </c>
      <c r="E5" s="10">
        <v>3146</v>
      </c>
      <c r="F5" s="10">
        <f t="shared" ref="F5:F67" si="0">C5+D5+E5</f>
        <v>3146</v>
      </c>
      <c r="G5" s="11">
        <f t="shared" ref="G5:G67" si="1">C5+D5+E5</f>
        <v>3146</v>
      </c>
    </row>
    <row r="6" spans="1:7">
      <c r="A6" s="8" t="s">
        <v>7</v>
      </c>
      <c r="B6" s="8" t="s">
        <v>8</v>
      </c>
      <c r="C6" s="9">
        <v>0</v>
      </c>
      <c r="D6" s="10">
        <v>54279</v>
      </c>
      <c r="E6" s="10">
        <v>0</v>
      </c>
      <c r="F6" s="10">
        <f t="shared" si="0"/>
        <v>54279</v>
      </c>
      <c r="G6" s="11">
        <f t="shared" si="1"/>
        <v>54279</v>
      </c>
    </row>
    <row r="7" spans="1:7">
      <c r="A7" s="8" t="s">
        <v>9</v>
      </c>
      <c r="B7" s="8" t="s">
        <v>10</v>
      </c>
      <c r="C7" s="9">
        <v>483</v>
      </c>
      <c r="D7" s="10">
        <v>4454</v>
      </c>
      <c r="E7" s="10">
        <v>345</v>
      </c>
      <c r="F7" s="10">
        <f t="shared" si="0"/>
        <v>5282</v>
      </c>
      <c r="G7" s="11">
        <f t="shared" si="1"/>
        <v>5282</v>
      </c>
    </row>
    <row r="8" spans="1:7">
      <c r="A8" s="8" t="s">
        <v>11</v>
      </c>
      <c r="B8" s="8" t="s">
        <v>12</v>
      </c>
      <c r="C8" s="9">
        <v>44816</v>
      </c>
      <c r="D8" s="10">
        <v>3702</v>
      </c>
      <c r="E8" s="10">
        <v>21135</v>
      </c>
      <c r="F8" s="10">
        <f t="shared" si="0"/>
        <v>69653</v>
      </c>
      <c r="G8" s="11">
        <f t="shared" si="1"/>
        <v>69653</v>
      </c>
    </row>
    <row r="9" spans="1:7">
      <c r="A9" s="8" t="s">
        <v>13</v>
      </c>
      <c r="B9" s="12" t="s">
        <v>14</v>
      </c>
      <c r="C9" s="10">
        <v>0</v>
      </c>
      <c r="D9" s="10">
        <v>0</v>
      </c>
      <c r="E9" s="10">
        <v>590331</v>
      </c>
      <c r="F9" s="10">
        <f t="shared" si="0"/>
        <v>590331</v>
      </c>
      <c r="G9" s="11">
        <f t="shared" si="1"/>
        <v>590331</v>
      </c>
    </row>
    <row r="10" spans="1:7">
      <c r="A10" s="8" t="s">
        <v>15</v>
      </c>
      <c r="B10" s="12" t="s">
        <v>16</v>
      </c>
      <c r="C10" s="10">
        <v>217034</v>
      </c>
      <c r="D10" s="10">
        <v>122308</v>
      </c>
      <c r="E10" s="10">
        <v>0</v>
      </c>
      <c r="F10" s="10">
        <f t="shared" si="0"/>
        <v>339342</v>
      </c>
      <c r="G10" s="11">
        <f t="shared" si="1"/>
        <v>339342</v>
      </c>
    </row>
    <row r="11" spans="1:7">
      <c r="A11" s="8" t="s">
        <v>17</v>
      </c>
      <c r="B11" s="8" t="s">
        <v>18</v>
      </c>
      <c r="C11" s="10">
        <v>0</v>
      </c>
      <c r="D11" s="10">
        <v>287117</v>
      </c>
      <c r="E11" s="10">
        <v>0</v>
      </c>
      <c r="F11" s="10">
        <f t="shared" si="0"/>
        <v>287117</v>
      </c>
      <c r="G11" s="11">
        <f t="shared" si="1"/>
        <v>287117</v>
      </c>
    </row>
    <row r="12" spans="1:7">
      <c r="A12" s="8" t="s">
        <v>19</v>
      </c>
      <c r="B12" s="8" t="s">
        <v>20</v>
      </c>
      <c r="C12" s="10">
        <v>0</v>
      </c>
      <c r="D12" s="10">
        <v>24483</v>
      </c>
      <c r="E12" s="10">
        <v>0</v>
      </c>
      <c r="F12" s="10">
        <f t="shared" si="0"/>
        <v>24483</v>
      </c>
      <c r="G12" s="11">
        <f t="shared" si="1"/>
        <v>24483</v>
      </c>
    </row>
    <row r="13" spans="1:7">
      <c r="A13" s="8" t="s">
        <v>170</v>
      </c>
      <c r="B13" s="8" t="s">
        <v>172</v>
      </c>
      <c r="C13" s="10">
        <v>0</v>
      </c>
      <c r="D13" s="10">
        <v>0</v>
      </c>
      <c r="E13" s="10">
        <v>2160</v>
      </c>
      <c r="F13" s="10">
        <f t="shared" si="0"/>
        <v>2160</v>
      </c>
      <c r="G13" s="11">
        <f t="shared" si="1"/>
        <v>2160</v>
      </c>
    </row>
    <row r="14" spans="1:7">
      <c r="A14" s="8" t="s">
        <v>171</v>
      </c>
      <c r="B14" s="8" t="s">
        <v>173</v>
      </c>
      <c r="C14" s="10">
        <v>0</v>
      </c>
      <c r="D14" s="10">
        <v>0</v>
      </c>
      <c r="E14" s="10">
        <v>67</v>
      </c>
      <c r="F14" s="10">
        <f t="shared" si="0"/>
        <v>67</v>
      </c>
      <c r="G14" s="11">
        <f t="shared" si="1"/>
        <v>67</v>
      </c>
    </row>
    <row r="15" spans="1:7">
      <c r="A15" s="8" t="s">
        <v>21</v>
      </c>
      <c r="B15" s="8" t="s">
        <v>22</v>
      </c>
      <c r="C15" s="10">
        <v>5.8</v>
      </c>
      <c r="D15" s="10">
        <v>25.75</v>
      </c>
      <c r="E15" s="10">
        <v>26.45</v>
      </c>
      <c r="F15" s="10">
        <f t="shared" si="0"/>
        <v>58</v>
      </c>
      <c r="G15" s="11">
        <f t="shared" si="1"/>
        <v>58</v>
      </c>
    </row>
    <row r="16" spans="1:7">
      <c r="A16" s="8" t="s">
        <v>23</v>
      </c>
      <c r="B16" s="8" t="s">
        <v>24</v>
      </c>
      <c r="C16" s="10">
        <v>0</v>
      </c>
      <c r="D16" s="10">
        <v>6240</v>
      </c>
      <c r="E16" s="10">
        <v>4975.26</v>
      </c>
      <c r="F16" s="10">
        <f t="shared" si="0"/>
        <v>11215.26</v>
      </c>
      <c r="G16" s="11">
        <f t="shared" si="1"/>
        <v>11215.26</v>
      </c>
    </row>
    <row r="17" spans="1:9">
      <c r="A17" s="8" t="s">
        <v>25</v>
      </c>
      <c r="B17" s="8" t="s">
        <v>26</v>
      </c>
      <c r="C17" s="10">
        <v>13260.78</v>
      </c>
      <c r="D17" s="10">
        <v>13382.52</v>
      </c>
      <c r="E17" s="10">
        <v>12496.14</v>
      </c>
      <c r="F17" s="10">
        <f t="shared" si="0"/>
        <v>39139.440000000002</v>
      </c>
      <c r="G17" s="11">
        <f t="shared" si="1"/>
        <v>39139.440000000002</v>
      </c>
    </row>
    <row r="18" spans="1:9">
      <c r="A18" s="8" t="s">
        <v>27</v>
      </c>
      <c r="B18" s="8" t="s">
        <v>28</v>
      </c>
      <c r="C18" s="10">
        <v>0</v>
      </c>
      <c r="D18" s="10">
        <v>0</v>
      </c>
      <c r="E18" s="10">
        <v>13873</v>
      </c>
      <c r="F18" s="10">
        <f t="shared" si="0"/>
        <v>13873</v>
      </c>
      <c r="G18" s="11">
        <f t="shared" si="1"/>
        <v>13873</v>
      </c>
    </row>
    <row r="19" spans="1:9">
      <c r="A19" s="8" t="s">
        <v>29</v>
      </c>
      <c r="B19" s="8" t="s">
        <v>30</v>
      </c>
      <c r="C19" s="10">
        <v>0</v>
      </c>
      <c r="D19" s="10">
        <v>0</v>
      </c>
      <c r="E19" s="10">
        <v>2750</v>
      </c>
      <c r="F19" s="10">
        <f t="shared" si="0"/>
        <v>2750</v>
      </c>
      <c r="G19" s="11">
        <f t="shared" si="1"/>
        <v>2750</v>
      </c>
    </row>
    <row r="20" spans="1:9">
      <c r="A20" s="8" t="s">
        <v>174</v>
      </c>
      <c r="B20" s="8" t="s">
        <v>175</v>
      </c>
      <c r="C20" s="10">
        <v>0</v>
      </c>
      <c r="D20" s="10">
        <v>0</v>
      </c>
      <c r="E20" s="10">
        <v>704</v>
      </c>
      <c r="F20" s="10">
        <f t="shared" si="0"/>
        <v>704</v>
      </c>
      <c r="G20" s="11">
        <f t="shared" si="1"/>
        <v>704</v>
      </c>
    </row>
    <row r="21" spans="1:9">
      <c r="A21" s="8" t="s">
        <v>176</v>
      </c>
      <c r="B21" s="8" t="s">
        <v>177</v>
      </c>
      <c r="C21" s="10">
        <v>0</v>
      </c>
      <c r="D21" s="10">
        <v>0</v>
      </c>
      <c r="E21" s="10">
        <v>38048.400000000001</v>
      </c>
      <c r="F21" s="10">
        <f t="shared" si="0"/>
        <v>38048.400000000001</v>
      </c>
      <c r="G21" s="11">
        <f t="shared" si="1"/>
        <v>38048.400000000001</v>
      </c>
    </row>
    <row r="22" spans="1:9">
      <c r="A22" s="8" t="s">
        <v>178</v>
      </c>
      <c r="B22" s="8" t="s">
        <v>179</v>
      </c>
      <c r="C22" s="10">
        <v>0</v>
      </c>
      <c r="D22" s="10">
        <v>0</v>
      </c>
      <c r="E22" s="10">
        <v>45</v>
      </c>
      <c r="F22" s="10">
        <f t="shared" si="0"/>
        <v>45</v>
      </c>
      <c r="G22" s="11">
        <f t="shared" si="1"/>
        <v>45</v>
      </c>
    </row>
    <row r="23" spans="1:9">
      <c r="A23" s="8" t="s">
        <v>119</v>
      </c>
      <c r="B23" s="8" t="s">
        <v>120</v>
      </c>
      <c r="C23" s="10">
        <v>37470</v>
      </c>
      <c r="D23" s="10">
        <v>0</v>
      </c>
      <c r="E23" s="10">
        <v>0</v>
      </c>
      <c r="F23" s="10">
        <f>SUM(C23:E23)</f>
        <v>37470</v>
      </c>
      <c r="G23" s="11">
        <f t="shared" si="1"/>
        <v>37470</v>
      </c>
    </row>
    <row r="24" spans="1:9">
      <c r="A24" s="8" t="s">
        <v>150</v>
      </c>
      <c r="B24" s="8" t="s">
        <v>151</v>
      </c>
      <c r="C24" s="10">
        <v>0</v>
      </c>
      <c r="D24" s="10">
        <v>2200</v>
      </c>
      <c r="E24" s="10">
        <v>487</v>
      </c>
      <c r="F24" s="10">
        <f>SUM(C24:E24)</f>
        <v>2687</v>
      </c>
      <c r="G24" s="11">
        <f t="shared" si="1"/>
        <v>2687</v>
      </c>
    </row>
    <row r="25" spans="1:9">
      <c r="A25" s="8" t="s">
        <v>31</v>
      </c>
      <c r="B25" s="8" t="s">
        <v>32</v>
      </c>
      <c r="C25" s="10">
        <v>326092.07</v>
      </c>
      <c r="D25" s="10">
        <v>326092.07</v>
      </c>
      <c r="E25" s="10">
        <v>0</v>
      </c>
      <c r="F25" s="10">
        <f t="shared" si="0"/>
        <v>652184.14</v>
      </c>
      <c r="G25" s="11">
        <f t="shared" si="1"/>
        <v>652184.14</v>
      </c>
    </row>
    <row r="26" spans="1:9">
      <c r="A26" s="8" t="s">
        <v>33</v>
      </c>
      <c r="B26" s="8" t="s">
        <v>34</v>
      </c>
      <c r="C26" s="10">
        <v>7348.61</v>
      </c>
      <c r="D26" s="10">
        <v>6549.64</v>
      </c>
      <c r="E26" s="10">
        <v>74613.06</v>
      </c>
      <c r="F26" s="10">
        <f t="shared" si="0"/>
        <v>88511.31</v>
      </c>
      <c r="G26" s="11">
        <f t="shared" si="1"/>
        <v>88511.31</v>
      </c>
    </row>
    <row r="27" spans="1:9">
      <c r="A27" s="8" t="s">
        <v>121</v>
      </c>
      <c r="B27" s="8" t="s">
        <v>122</v>
      </c>
      <c r="C27" s="10">
        <v>4470</v>
      </c>
      <c r="D27" s="10">
        <v>0</v>
      </c>
      <c r="E27" s="10">
        <v>0</v>
      </c>
      <c r="F27" s="10">
        <f>SUM(C27:E27)</f>
        <v>4470</v>
      </c>
      <c r="G27" s="11">
        <f t="shared" si="1"/>
        <v>4470</v>
      </c>
    </row>
    <row r="28" spans="1:9">
      <c r="A28" s="8" t="s">
        <v>123</v>
      </c>
      <c r="B28" s="8" t="s">
        <v>124</v>
      </c>
      <c r="C28" s="10">
        <v>27589</v>
      </c>
      <c r="D28" s="10">
        <v>90232</v>
      </c>
      <c r="E28" s="10">
        <v>0</v>
      </c>
      <c r="F28" s="10">
        <f>SUM(C28:E28)</f>
        <v>117821</v>
      </c>
      <c r="G28" s="11">
        <f t="shared" si="1"/>
        <v>117821</v>
      </c>
    </row>
    <row r="29" spans="1:9">
      <c r="A29" s="8" t="s">
        <v>35</v>
      </c>
      <c r="B29" s="8" t="s">
        <v>36</v>
      </c>
      <c r="C29" s="10">
        <v>41878</v>
      </c>
      <c r="D29" s="10">
        <v>78288</v>
      </c>
      <c r="E29" s="10">
        <v>14963</v>
      </c>
      <c r="F29" s="10">
        <f t="shared" si="0"/>
        <v>135129</v>
      </c>
      <c r="G29" s="11">
        <f t="shared" si="1"/>
        <v>135129</v>
      </c>
      <c r="H29" s="13"/>
      <c r="I29" s="14"/>
    </row>
    <row r="30" spans="1:9">
      <c r="A30" s="8" t="s">
        <v>37</v>
      </c>
      <c r="B30" s="8" t="s">
        <v>38</v>
      </c>
      <c r="C30" s="10">
        <v>0</v>
      </c>
      <c r="D30" s="10">
        <v>312</v>
      </c>
      <c r="E30" s="10">
        <v>0</v>
      </c>
      <c r="F30" s="10">
        <f t="shared" si="0"/>
        <v>312</v>
      </c>
      <c r="G30" s="11">
        <f t="shared" si="1"/>
        <v>312</v>
      </c>
      <c r="H30" s="13"/>
      <c r="I30" s="14"/>
    </row>
    <row r="31" spans="1:9">
      <c r="A31" s="8" t="s">
        <v>39</v>
      </c>
      <c r="B31" s="8" t="s">
        <v>40</v>
      </c>
      <c r="C31" s="10">
        <v>0</v>
      </c>
      <c r="D31" s="10">
        <v>456</v>
      </c>
      <c r="E31" s="10">
        <v>0</v>
      </c>
      <c r="F31" s="10">
        <f t="shared" si="0"/>
        <v>456</v>
      </c>
      <c r="G31" s="11">
        <f t="shared" si="1"/>
        <v>456</v>
      </c>
      <c r="H31" s="13"/>
      <c r="I31" s="14"/>
    </row>
    <row r="32" spans="1:9">
      <c r="A32" s="8" t="s">
        <v>41</v>
      </c>
      <c r="B32" s="8" t="s">
        <v>42</v>
      </c>
      <c r="C32" s="10">
        <v>2700</v>
      </c>
      <c r="D32" s="10">
        <v>0</v>
      </c>
      <c r="E32" s="10">
        <v>1350</v>
      </c>
      <c r="F32" s="10">
        <f t="shared" si="0"/>
        <v>4050</v>
      </c>
      <c r="G32" s="11">
        <f t="shared" si="1"/>
        <v>4050</v>
      </c>
      <c r="H32" s="13"/>
      <c r="I32" s="14"/>
    </row>
    <row r="33" spans="1:9">
      <c r="A33" s="8" t="s">
        <v>43</v>
      </c>
      <c r="B33" s="8" t="s">
        <v>44</v>
      </c>
      <c r="C33" s="10">
        <v>0</v>
      </c>
      <c r="D33" s="10">
        <v>975</v>
      </c>
      <c r="E33" s="10">
        <v>0</v>
      </c>
      <c r="F33" s="10">
        <f t="shared" si="0"/>
        <v>975</v>
      </c>
      <c r="G33" s="11">
        <f t="shared" si="1"/>
        <v>975</v>
      </c>
      <c r="H33" s="13"/>
      <c r="I33" s="14"/>
    </row>
    <row r="34" spans="1:9">
      <c r="A34" s="8" t="s">
        <v>126</v>
      </c>
      <c r="B34" s="8" t="s">
        <v>125</v>
      </c>
      <c r="C34" s="10">
        <v>341</v>
      </c>
      <c r="D34" s="10">
        <v>0</v>
      </c>
      <c r="E34" s="10">
        <v>0</v>
      </c>
      <c r="F34" s="10">
        <f>SUM(C34:E34)</f>
        <v>341</v>
      </c>
      <c r="G34" s="11">
        <f t="shared" si="1"/>
        <v>341</v>
      </c>
      <c r="H34" s="13"/>
      <c r="I34" s="14"/>
    </row>
    <row r="35" spans="1:9">
      <c r="A35" s="8" t="s">
        <v>45</v>
      </c>
      <c r="B35" s="8" t="s">
        <v>46</v>
      </c>
      <c r="C35" s="10">
        <v>0</v>
      </c>
      <c r="D35" s="10">
        <v>1023</v>
      </c>
      <c r="E35" s="10">
        <v>0</v>
      </c>
      <c r="F35" s="10">
        <f t="shared" ref="F35" si="2">C35+D35+E35</f>
        <v>1023</v>
      </c>
      <c r="G35" s="11">
        <f t="shared" ref="G35" si="3">C35+D35+E35</f>
        <v>1023</v>
      </c>
      <c r="H35" s="13"/>
      <c r="I35" s="14"/>
    </row>
    <row r="36" spans="1:9">
      <c r="A36" s="8" t="s">
        <v>127</v>
      </c>
      <c r="B36" s="8" t="s">
        <v>128</v>
      </c>
      <c r="C36" s="10">
        <v>1255</v>
      </c>
      <c r="D36" s="10">
        <v>3132</v>
      </c>
      <c r="E36" s="10">
        <v>0</v>
      </c>
      <c r="F36" s="10">
        <f>SUM(C36:E36)</f>
        <v>4387</v>
      </c>
      <c r="G36" s="11">
        <f t="shared" si="1"/>
        <v>4387</v>
      </c>
      <c r="H36" s="13"/>
      <c r="I36" s="14"/>
    </row>
    <row r="37" spans="1:9">
      <c r="A37" s="8" t="s">
        <v>47</v>
      </c>
      <c r="B37" s="8" t="s">
        <v>48</v>
      </c>
      <c r="C37" s="10">
        <v>0</v>
      </c>
      <c r="D37" s="10">
        <v>414</v>
      </c>
      <c r="E37" s="10">
        <v>0</v>
      </c>
      <c r="F37" s="10">
        <f t="shared" si="0"/>
        <v>414</v>
      </c>
      <c r="G37" s="11">
        <f t="shared" si="1"/>
        <v>414</v>
      </c>
      <c r="H37" s="13"/>
      <c r="I37" s="14"/>
    </row>
    <row r="38" spans="1:9">
      <c r="A38" s="8" t="s">
        <v>129</v>
      </c>
      <c r="B38" s="8" t="s">
        <v>188</v>
      </c>
      <c r="C38" s="10">
        <v>733</v>
      </c>
      <c r="D38" s="10">
        <v>733</v>
      </c>
      <c r="E38" s="10">
        <v>733</v>
      </c>
      <c r="F38" s="10">
        <f>SUM(C38:E38)</f>
        <v>2199</v>
      </c>
      <c r="G38" s="11">
        <f t="shared" si="1"/>
        <v>2199</v>
      </c>
      <c r="H38" s="13"/>
      <c r="I38" s="14"/>
    </row>
    <row r="39" spans="1:9">
      <c r="A39" s="8" t="s">
        <v>49</v>
      </c>
      <c r="B39" s="8" t="s">
        <v>50</v>
      </c>
      <c r="C39" s="10">
        <v>194</v>
      </c>
      <c r="D39" s="10">
        <v>97</v>
      </c>
      <c r="E39" s="10">
        <v>97</v>
      </c>
      <c r="F39" s="10">
        <f t="shared" si="0"/>
        <v>388</v>
      </c>
      <c r="G39" s="11">
        <f t="shared" si="1"/>
        <v>388</v>
      </c>
      <c r="H39" s="13"/>
      <c r="I39" s="14"/>
    </row>
    <row r="40" spans="1:9">
      <c r="A40" s="8" t="s">
        <v>51</v>
      </c>
      <c r="B40" s="8" t="s">
        <v>52</v>
      </c>
      <c r="C40" s="10">
        <v>274</v>
      </c>
      <c r="D40" s="10">
        <v>274</v>
      </c>
      <c r="E40" s="10">
        <v>295</v>
      </c>
      <c r="F40" s="10">
        <f t="shared" si="0"/>
        <v>843</v>
      </c>
      <c r="G40" s="11">
        <f t="shared" si="1"/>
        <v>843</v>
      </c>
      <c r="H40" s="13"/>
      <c r="I40" s="14"/>
    </row>
    <row r="41" spans="1:9">
      <c r="A41" s="8" t="s">
        <v>53</v>
      </c>
      <c r="B41" s="8" t="s">
        <v>54</v>
      </c>
      <c r="C41" s="10">
        <v>507</v>
      </c>
      <c r="D41" s="10">
        <v>5248</v>
      </c>
      <c r="E41" s="10">
        <v>1607</v>
      </c>
      <c r="F41" s="10">
        <f t="shared" si="0"/>
        <v>7362</v>
      </c>
      <c r="G41" s="11">
        <f t="shared" si="1"/>
        <v>7362</v>
      </c>
      <c r="H41" s="13"/>
      <c r="I41" s="14"/>
    </row>
    <row r="42" spans="1:9">
      <c r="A42" s="8" t="s">
        <v>55</v>
      </c>
      <c r="B42" s="8" t="s">
        <v>56</v>
      </c>
      <c r="C42" s="10">
        <v>5557</v>
      </c>
      <c r="D42" s="10">
        <v>1800</v>
      </c>
      <c r="E42" s="10">
        <v>1125</v>
      </c>
      <c r="F42" s="10">
        <f t="shared" si="0"/>
        <v>8482</v>
      </c>
      <c r="G42" s="11">
        <f t="shared" si="1"/>
        <v>8482</v>
      </c>
      <c r="H42" s="13"/>
      <c r="I42" s="14"/>
    </row>
    <row r="43" spans="1:9">
      <c r="A43" s="8" t="s">
        <v>57</v>
      </c>
      <c r="B43" s="8" t="s">
        <v>58</v>
      </c>
      <c r="C43" s="10">
        <v>5356</v>
      </c>
      <c r="D43" s="10">
        <v>2693</v>
      </c>
      <c r="E43" s="10">
        <v>372</v>
      </c>
      <c r="F43" s="10">
        <f t="shared" si="0"/>
        <v>8421</v>
      </c>
      <c r="G43" s="11">
        <f t="shared" si="1"/>
        <v>8421</v>
      </c>
      <c r="H43" s="13"/>
      <c r="I43" s="14"/>
    </row>
    <row r="44" spans="1:9">
      <c r="A44" s="8" t="s">
        <v>152</v>
      </c>
      <c r="B44" s="8" t="s">
        <v>153</v>
      </c>
      <c r="C44" s="10">
        <v>0</v>
      </c>
      <c r="D44" s="10">
        <v>4231</v>
      </c>
      <c r="E44" s="10">
        <v>0</v>
      </c>
      <c r="F44" s="10">
        <f t="shared" si="0"/>
        <v>4231</v>
      </c>
      <c r="G44" s="11">
        <f t="shared" si="1"/>
        <v>4231</v>
      </c>
      <c r="H44" s="13"/>
      <c r="I44" s="14"/>
    </row>
    <row r="45" spans="1:9">
      <c r="A45" s="8" t="s">
        <v>154</v>
      </c>
      <c r="B45" s="8" t="s">
        <v>155</v>
      </c>
      <c r="C45" s="10">
        <v>0</v>
      </c>
      <c r="D45" s="10">
        <v>61</v>
      </c>
      <c r="E45" s="10">
        <v>0</v>
      </c>
      <c r="F45" s="10">
        <f t="shared" si="0"/>
        <v>61</v>
      </c>
      <c r="G45" s="11">
        <f t="shared" si="1"/>
        <v>61</v>
      </c>
      <c r="H45" s="13"/>
      <c r="I45" s="14"/>
    </row>
    <row r="46" spans="1:9">
      <c r="A46" s="8" t="s">
        <v>130</v>
      </c>
      <c r="B46" s="8" t="s">
        <v>131</v>
      </c>
      <c r="C46" s="10">
        <v>1382</v>
      </c>
      <c r="D46" s="10">
        <v>0</v>
      </c>
      <c r="E46" s="10">
        <v>0</v>
      </c>
      <c r="F46" s="10">
        <f t="shared" si="0"/>
        <v>1382</v>
      </c>
      <c r="G46" s="11">
        <f t="shared" si="1"/>
        <v>1382</v>
      </c>
      <c r="H46" s="13"/>
      <c r="I46" s="14"/>
    </row>
    <row r="47" spans="1:9">
      <c r="A47" s="8" t="s">
        <v>59</v>
      </c>
      <c r="B47" s="8" t="s">
        <v>132</v>
      </c>
      <c r="C47" s="10">
        <v>212</v>
      </c>
      <c r="D47" s="10">
        <v>0</v>
      </c>
      <c r="E47" s="10">
        <v>527</v>
      </c>
      <c r="F47" s="10">
        <f t="shared" si="0"/>
        <v>739</v>
      </c>
      <c r="G47" s="11">
        <f t="shared" si="1"/>
        <v>739</v>
      </c>
      <c r="H47" s="13"/>
      <c r="I47" s="14"/>
    </row>
    <row r="48" spans="1:9">
      <c r="A48" s="8" t="s">
        <v>60</v>
      </c>
      <c r="B48" s="8" t="s">
        <v>61</v>
      </c>
      <c r="C48" s="10">
        <v>2764</v>
      </c>
      <c r="D48" s="10">
        <v>0</v>
      </c>
      <c r="E48" s="10">
        <v>2764</v>
      </c>
      <c r="F48" s="10">
        <f t="shared" si="0"/>
        <v>5528</v>
      </c>
      <c r="G48" s="11">
        <f t="shared" si="1"/>
        <v>5528</v>
      </c>
      <c r="H48" s="13"/>
      <c r="I48" s="14"/>
    </row>
    <row r="49" spans="1:12">
      <c r="A49" s="8" t="s">
        <v>62</v>
      </c>
      <c r="B49" s="8" t="s">
        <v>133</v>
      </c>
      <c r="C49" s="10">
        <v>8288</v>
      </c>
      <c r="D49" s="10">
        <v>9580</v>
      </c>
      <c r="E49" s="10">
        <v>414</v>
      </c>
      <c r="F49" s="10">
        <f t="shared" si="0"/>
        <v>18282</v>
      </c>
      <c r="G49" s="11">
        <f t="shared" si="1"/>
        <v>18282</v>
      </c>
      <c r="H49" s="13"/>
      <c r="I49" s="14"/>
    </row>
    <row r="50" spans="1:12">
      <c r="A50" s="8" t="s">
        <v>63</v>
      </c>
      <c r="B50" s="8" t="s">
        <v>64</v>
      </c>
      <c r="C50" s="10">
        <v>972</v>
      </c>
      <c r="D50" s="10">
        <v>0</v>
      </c>
      <c r="E50" s="10">
        <v>270</v>
      </c>
      <c r="F50" s="10">
        <f t="shared" si="0"/>
        <v>1242</v>
      </c>
      <c r="G50" s="11">
        <f t="shared" si="1"/>
        <v>1242</v>
      </c>
      <c r="H50" s="13"/>
      <c r="I50" s="14"/>
    </row>
    <row r="51" spans="1:12">
      <c r="A51" s="8" t="s">
        <v>65</v>
      </c>
      <c r="B51" s="8" t="s">
        <v>66</v>
      </c>
      <c r="C51" s="10">
        <v>6292</v>
      </c>
      <c r="D51" s="10">
        <v>10371</v>
      </c>
      <c r="E51" s="10">
        <v>3216</v>
      </c>
      <c r="F51" s="10">
        <f t="shared" si="0"/>
        <v>19879</v>
      </c>
      <c r="G51" s="11">
        <f t="shared" si="1"/>
        <v>19879</v>
      </c>
      <c r="H51" s="13"/>
      <c r="I51" s="14"/>
    </row>
    <row r="52" spans="1:12">
      <c r="A52" s="8" t="s">
        <v>134</v>
      </c>
      <c r="B52" s="8" t="s">
        <v>135</v>
      </c>
      <c r="C52" s="10">
        <v>1091</v>
      </c>
      <c r="D52" s="10">
        <v>1229</v>
      </c>
      <c r="E52" s="10">
        <v>0</v>
      </c>
      <c r="F52" s="10">
        <f t="shared" si="0"/>
        <v>2320</v>
      </c>
      <c r="G52" s="11">
        <f t="shared" si="1"/>
        <v>2320</v>
      </c>
      <c r="H52" s="13"/>
      <c r="I52" s="14"/>
    </row>
    <row r="53" spans="1:12">
      <c r="A53" s="8" t="s">
        <v>67</v>
      </c>
      <c r="B53" s="8" t="s">
        <v>68</v>
      </c>
      <c r="C53" s="10">
        <v>21369</v>
      </c>
      <c r="D53" s="10">
        <v>20153</v>
      </c>
      <c r="E53" s="10">
        <v>10727</v>
      </c>
      <c r="F53" s="10">
        <f t="shared" si="0"/>
        <v>52249</v>
      </c>
      <c r="G53" s="11">
        <f t="shared" si="1"/>
        <v>52249</v>
      </c>
      <c r="H53" s="13"/>
      <c r="I53" s="14"/>
    </row>
    <row r="54" spans="1:12">
      <c r="A54" s="8" t="s">
        <v>136</v>
      </c>
      <c r="B54" s="8" t="s">
        <v>137</v>
      </c>
      <c r="C54" s="10">
        <v>369</v>
      </c>
      <c r="D54" s="10">
        <v>0</v>
      </c>
      <c r="E54" s="10">
        <v>278</v>
      </c>
      <c r="F54" s="10">
        <f t="shared" si="0"/>
        <v>647</v>
      </c>
      <c r="G54" s="11">
        <f t="shared" si="1"/>
        <v>647</v>
      </c>
      <c r="H54" s="13"/>
      <c r="I54" s="14"/>
    </row>
    <row r="55" spans="1:12">
      <c r="A55" s="8" t="s">
        <v>138</v>
      </c>
      <c r="B55" s="8" t="s">
        <v>139</v>
      </c>
      <c r="C55" s="10">
        <v>1047</v>
      </c>
      <c r="D55" s="10">
        <v>0</v>
      </c>
      <c r="E55" s="10">
        <v>0</v>
      </c>
      <c r="F55" s="10">
        <f t="shared" si="0"/>
        <v>1047</v>
      </c>
      <c r="G55" s="11">
        <f t="shared" si="1"/>
        <v>1047</v>
      </c>
      <c r="H55" s="13"/>
      <c r="I55" s="14"/>
    </row>
    <row r="56" spans="1:12">
      <c r="A56" s="8" t="s">
        <v>69</v>
      </c>
      <c r="B56" s="8" t="s">
        <v>70</v>
      </c>
      <c r="C56" s="10">
        <v>627</v>
      </c>
      <c r="D56" s="10">
        <v>627</v>
      </c>
      <c r="E56" s="10">
        <v>169</v>
      </c>
      <c r="F56" s="10">
        <f t="shared" si="0"/>
        <v>1423</v>
      </c>
      <c r="G56" s="11">
        <f t="shared" si="1"/>
        <v>1423</v>
      </c>
      <c r="H56" s="13"/>
      <c r="I56" s="14"/>
    </row>
    <row r="57" spans="1:12">
      <c r="A57" s="8" t="s">
        <v>71</v>
      </c>
      <c r="B57" s="8" t="s">
        <v>72</v>
      </c>
      <c r="C57" s="10">
        <v>1558</v>
      </c>
      <c r="D57" s="10">
        <v>0</v>
      </c>
      <c r="E57" s="10">
        <v>1558</v>
      </c>
      <c r="F57" s="10">
        <f t="shared" si="0"/>
        <v>3116</v>
      </c>
      <c r="G57" s="11">
        <f t="shared" si="1"/>
        <v>3116</v>
      </c>
      <c r="H57" s="13"/>
      <c r="I57" s="14"/>
      <c r="J57" s="35"/>
      <c r="K57" s="35"/>
    </row>
    <row r="58" spans="1:12">
      <c r="A58" s="8" t="s">
        <v>73</v>
      </c>
      <c r="B58" s="8" t="s">
        <v>74</v>
      </c>
      <c r="C58" s="10">
        <v>2715.6</v>
      </c>
      <c r="D58" s="10">
        <v>2780.4</v>
      </c>
      <c r="E58" s="10">
        <v>2317.8000000000002</v>
      </c>
      <c r="F58" s="10">
        <f t="shared" si="0"/>
        <v>7813.8</v>
      </c>
      <c r="G58" s="11">
        <f t="shared" si="1"/>
        <v>7813.8</v>
      </c>
      <c r="H58" s="13"/>
      <c r="I58" s="14"/>
      <c r="J58" s="35"/>
      <c r="K58" s="35"/>
    </row>
    <row r="59" spans="1:12">
      <c r="A59" s="8" t="s">
        <v>75</v>
      </c>
      <c r="B59" s="8" t="s">
        <v>76</v>
      </c>
      <c r="C59" s="10">
        <v>-10951</v>
      </c>
      <c r="D59" s="10">
        <v>0</v>
      </c>
      <c r="E59" s="10">
        <v>0</v>
      </c>
      <c r="F59" s="10">
        <f t="shared" si="0"/>
        <v>-10951</v>
      </c>
      <c r="G59" s="11">
        <f t="shared" si="1"/>
        <v>-10951</v>
      </c>
      <c r="H59" s="13"/>
      <c r="I59" s="14"/>
      <c r="J59" s="35"/>
      <c r="K59" s="35"/>
    </row>
    <row r="60" spans="1:12">
      <c r="A60" s="8" t="s">
        <v>77</v>
      </c>
      <c r="B60" s="8" t="s">
        <v>78</v>
      </c>
      <c r="C60" s="10">
        <v>356</v>
      </c>
      <c r="D60" s="10">
        <v>134</v>
      </c>
      <c r="E60" s="10">
        <v>80</v>
      </c>
      <c r="F60" s="10">
        <f t="shared" si="0"/>
        <v>570</v>
      </c>
      <c r="G60" s="11">
        <f t="shared" si="1"/>
        <v>570</v>
      </c>
      <c r="H60" s="13"/>
      <c r="I60" s="14"/>
      <c r="J60" s="35"/>
      <c r="K60" s="35"/>
      <c r="L60" s="36"/>
    </row>
    <row r="61" spans="1:12">
      <c r="A61" s="8" t="s">
        <v>79</v>
      </c>
      <c r="B61" s="8" t="s">
        <v>80</v>
      </c>
      <c r="C61" s="10">
        <v>0</v>
      </c>
      <c r="D61" s="10">
        <v>499000</v>
      </c>
      <c r="E61" s="10">
        <v>1635600</v>
      </c>
      <c r="F61" s="10">
        <f t="shared" si="0"/>
        <v>2134600</v>
      </c>
      <c r="G61" s="11">
        <f t="shared" si="1"/>
        <v>2134600</v>
      </c>
      <c r="H61" s="13"/>
      <c r="I61" s="14"/>
      <c r="J61" s="35"/>
    </row>
    <row r="62" spans="1:12">
      <c r="A62" s="8" t="s">
        <v>81</v>
      </c>
      <c r="B62" s="8" t="s">
        <v>82</v>
      </c>
      <c r="C62" s="10">
        <v>1600</v>
      </c>
      <c r="D62" s="9">
        <v>1000</v>
      </c>
      <c r="E62" s="9">
        <v>1400</v>
      </c>
      <c r="F62" s="10">
        <f t="shared" si="0"/>
        <v>4000</v>
      </c>
      <c r="G62" s="11">
        <f t="shared" si="1"/>
        <v>4000</v>
      </c>
      <c r="H62" s="13"/>
      <c r="I62" s="14"/>
      <c r="J62" s="36"/>
    </row>
    <row r="63" spans="1:12">
      <c r="A63" s="8" t="s">
        <v>83</v>
      </c>
      <c r="B63" s="12" t="s">
        <v>84</v>
      </c>
      <c r="C63" s="9">
        <v>60014</v>
      </c>
      <c r="D63" s="9">
        <v>0</v>
      </c>
      <c r="E63" s="9">
        <v>2000</v>
      </c>
      <c r="F63" s="10">
        <f t="shared" si="0"/>
        <v>62014</v>
      </c>
      <c r="G63" s="11">
        <f t="shared" si="1"/>
        <v>62014</v>
      </c>
      <c r="H63" s="13"/>
      <c r="I63" s="14"/>
      <c r="L63" s="36"/>
    </row>
    <row r="64" spans="1:12">
      <c r="A64" s="8" t="s">
        <v>85</v>
      </c>
      <c r="B64" s="8" t="s">
        <v>86</v>
      </c>
      <c r="C64" s="10">
        <v>4792.07</v>
      </c>
      <c r="D64" s="10">
        <v>963245.87</v>
      </c>
      <c r="E64" s="10">
        <v>532191.24</v>
      </c>
      <c r="F64" s="10">
        <f t="shared" si="0"/>
        <v>1500229.18</v>
      </c>
      <c r="G64" s="11">
        <f t="shared" si="1"/>
        <v>1500229.18</v>
      </c>
    </row>
    <row r="65" spans="1:9">
      <c r="A65" s="8" t="s">
        <v>87</v>
      </c>
      <c r="B65" s="8" t="s">
        <v>88</v>
      </c>
      <c r="C65" s="10">
        <v>0</v>
      </c>
      <c r="D65" s="10">
        <v>18144.919999999998</v>
      </c>
      <c r="E65" s="10">
        <v>36554.839999999997</v>
      </c>
      <c r="F65" s="10">
        <f t="shared" si="0"/>
        <v>54699.759999999995</v>
      </c>
      <c r="G65" s="11">
        <f t="shared" si="1"/>
        <v>54699.759999999995</v>
      </c>
    </row>
    <row r="66" spans="1:9">
      <c r="A66" s="8" t="s">
        <v>89</v>
      </c>
      <c r="B66" s="8" t="s">
        <v>90</v>
      </c>
      <c r="C66" s="10">
        <v>33620.01</v>
      </c>
      <c r="D66" s="10">
        <v>32634.82</v>
      </c>
      <c r="E66" s="10">
        <v>9459.36</v>
      </c>
      <c r="F66" s="10">
        <f t="shared" si="0"/>
        <v>75714.19</v>
      </c>
      <c r="G66" s="11">
        <f t="shared" si="1"/>
        <v>75714.19</v>
      </c>
    </row>
    <row r="67" spans="1:9">
      <c r="A67" s="8" t="s">
        <v>91</v>
      </c>
      <c r="B67" s="8" t="s">
        <v>92</v>
      </c>
      <c r="C67" s="10">
        <v>40935.21</v>
      </c>
      <c r="D67" s="10">
        <v>40935.21</v>
      </c>
      <c r="E67" s="10">
        <v>40935.21</v>
      </c>
      <c r="F67" s="10">
        <f t="shared" si="0"/>
        <v>122805.63</v>
      </c>
      <c r="G67" s="11">
        <f t="shared" si="1"/>
        <v>122805.63</v>
      </c>
    </row>
    <row r="68" spans="1:9">
      <c r="A68" s="15"/>
      <c r="B68" s="16" t="s">
        <v>93</v>
      </c>
      <c r="C68" s="17">
        <f>SUM(C3:C67)</f>
        <v>965024.09</v>
      </c>
      <c r="D68" s="17">
        <f>SUM(D3:D67)</f>
        <v>2735502.0399999996</v>
      </c>
      <c r="E68" s="17">
        <f>SUM(E3:E67)</f>
        <v>3213002.5900000003</v>
      </c>
      <c r="F68" s="17">
        <f>SUM(F3:F67)</f>
        <v>6913528.7199999988</v>
      </c>
      <c r="G68" s="18">
        <f>SUM(G3:G67)</f>
        <v>6913528.7199999988</v>
      </c>
    </row>
    <row r="69" spans="1:9">
      <c r="A69" s="1"/>
      <c r="B69" s="1"/>
      <c r="C69" s="2"/>
      <c r="D69" s="2"/>
      <c r="E69" s="2"/>
      <c r="F69" s="1"/>
      <c r="G69" s="1"/>
    </row>
    <row r="70" spans="1:9">
      <c r="A70" s="19"/>
      <c r="B70" s="19" t="s">
        <v>94</v>
      </c>
      <c r="C70" s="20">
        <v>53309.71</v>
      </c>
      <c r="D70" s="20">
        <v>59590.48</v>
      </c>
      <c r="E70" s="20">
        <v>59149.760000000002</v>
      </c>
      <c r="F70" s="21">
        <f>C70+D70+E70</f>
        <v>172049.95</v>
      </c>
      <c r="G70" s="21">
        <f>C70+D70+E70</f>
        <v>172049.95</v>
      </c>
      <c r="I70" s="14"/>
    </row>
    <row r="71" spans="1:9">
      <c r="A71" s="1"/>
      <c r="B71" s="1"/>
      <c r="C71" s="2"/>
      <c r="D71" s="2"/>
      <c r="E71" s="2"/>
      <c r="F71" s="1"/>
      <c r="G71" s="1"/>
    </row>
    <row r="72" spans="1:9">
      <c r="A72" s="1"/>
      <c r="B72" s="1"/>
      <c r="C72" s="2"/>
      <c r="D72" s="2"/>
      <c r="E72" s="2"/>
      <c r="F72" s="1"/>
      <c r="G72" s="1"/>
    </row>
    <row r="73" spans="1:9">
      <c r="A73" s="22" t="s">
        <v>95</v>
      </c>
      <c r="B73" s="22"/>
      <c r="C73" s="23">
        <f>C68+C70</f>
        <v>1018333.7999999999</v>
      </c>
      <c r="D73" s="23">
        <f>D68+D70</f>
        <v>2795092.5199999996</v>
      </c>
      <c r="E73" s="23">
        <f>E68+E70</f>
        <v>3272152.35</v>
      </c>
      <c r="F73" s="23">
        <f>F68+F70</f>
        <v>7085578.669999999</v>
      </c>
      <c r="G73" s="23">
        <f>G68+G70</f>
        <v>7085578.669999999</v>
      </c>
    </row>
    <row r="74" spans="1:9">
      <c r="A74" s="1"/>
      <c r="B74" s="1"/>
      <c r="C74" s="2"/>
      <c r="D74" s="2"/>
      <c r="E74" s="2"/>
      <c r="F74" s="1"/>
      <c r="G74" s="1"/>
      <c r="I74" s="14"/>
    </row>
    <row r="75" spans="1:9">
      <c r="A75" s="24"/>
      <c r="B75" s="24"/>
      <c r="C75" s="25"/>
      <c r="D75" s="25"/>
      <c r="E75" s="2"/>
      <c r="F75" s="1"/>
      <c r="G75" s="2"/>
    </row>
    <row r="76" spans="1:9">
      <c r="A76" s="1"/>
      <c r="B76" s="1"/>
      <c r="C76" s="2"/>
      <c r="D76" s="2"/>
      <c r="E76" s="2"/>
      <c r="F76" s="1"/>
      <c r="G76" s="1"/>
    </row>
    <row r="77" spans="1:9">
      <c r="A77" s="26" t="s">
        <v>96</v>
      </c>
      <c r="B77" s="1"/>
      <c r="C77" s="2"/>
      <c r="D77" s="2"/>
      <c r="E77" s="2"/>
      <c r="F77" s="1"/>
      <c r="G77" s="1"/>
    </row>
    <row r="78" spans="1:9">
      <c r="A78" s="1"/>
      <c r="B78" s="1"/>
      <c r="C78" s="2"/>
      <c r="D78" s="2"/>
      <c r="E78" s="2"/>
      <c r="F78" s="1"/>
      <c r="G78" s="1"/>
    </row>
    <row r="79" spans="1:9">
      <c r="A79" s="37" t="s">
        <v>0</v>
      </c>
      <c r="B79" s="37" t="s">
        <v>1</v>
      </c>
      <c r="C79" s="4"/>
      <c r="D79" s="4"/>
      <c r="E79" s="4"/>
      <c r="F79" s="39" t="s">
        <v>143</v>
      </c>
      <c r="G79" s="5" t="s">
        <v>2</v>
      </c>
    </row>
    <row r="80" spans="1:9">
      <c r="A80" s="38"/>
      <c r="B80" s="38"/>
      <c r="C80" s="6" t="s">
        <v>140</v>
      </c>
      <c r="D80" s="6" t="s">
        <v>141</v>
      </c>
      <c r="E80" s="6" t="s">
        <v>142</v>
      </c>
      <c r="F80" s="40"/>
      <c r="G80" s="7">
        <v>2021</v>
      </c>
    </row>
    <row r="81" spans="1:11" ht="25.5" customHeight="1">
      <c r="A81" s="1" t="s">
        <v>97</v>
      </c>
      <c r="B81" s="1" t="s">
        <v>98</v>
      </c>
      <c r="C81" s="27">
        <v>54000</v>
      </c>
      <c r="D81" s="2">
        <v>46225</v>
      </c>
      <c r="E81" s="2">
        <v>72000</v>
      </c>
      <c r="F81" s="2">
        <f>C81+D81+E81</f>
        <v>172225</v>
      </c>
      <c r="G81" s="2">
        <f>C81+D81+E81</f>
        <v>172225</v>
      </c>
    </row>
    <row r="82" spans="1:11">
      <c r="A82" s="1" t="s">
        <v>99</v>
      </c>
      <c r="B82" s="1" t="s">
        <v>100</v>
      </c>
      <c r="C82" s="27">
        <v>57150</v>
      </c>
      <c r="D82" s="27">
        <v>712626.45</v>
      </c>
      <c r="E82" s="2">
        <v>306937.5</v>
      </c>
      <c r="F82" s="2">
        <f t="shared" ref="F82:F97" si="4">C82+D82+E82</f>
        <v>1076713.95</v>
      </c>
      <c r="G82" s="2">
        <f t="shared" ref="G82:G100" si="5">C82+D82+E82</f>
        <v>1076713.95</v>
      </c>
    </row>
    <row r="83" spans="1:11">
      <c r="A83" s="1" t="s">
        <v>180</v>
      </c>
      <c r="B83" s="1" t="s">
        <v>181</v>
      </c>
      <c r="C83" s="27">
        <v>0</v>
      </c>
      <c r="D83" s="27">
        <v>0</v>
      </c>
      <c r="E83" s="2">
        <v>1185</v>
      </c>
      <c r="F83" s="2">
        <f>SUM(C83:E83)</f>
        <v>1185</v>
      </c>
      <c r="G83" s="2">
        <f>SUM(C83:E83)</f>
        <v>1185</v>
      </c>
    </row>
    <row r="84" spans="1:11">
      <c r="A84" s="1" t="s">
        <v>101</v>
      </c>
      <c r="B84" s="1" t="s">
        <v>102</v>
      </c>
      <c r="C84" s="27">
        <v>1441537.1</v>
      </c>
      <c r="D84" s="27">
        <v>156600</v>
      </c>
      <c r="E84" s="2">
        <v>0</v>
      </c>
      <c r="F84" s="2">
        <f>C84+D84+E84</f>
        <v>1598137.1</v>
      </c>
      <c r="G84" s="2">
        <f t="shared" si="5"/>
        <v>1598137.1</v>
      </c>
      <c r="I84" s="28"/>
    </row>
    <row r="85" spans="1:11">
      <c r="A85" s="1" t="s">
        <v>103</v>
      </c>
      <c r="B85" s="1" t="s">
        <v>104</v>
      </c>
      <c r="C85" s="27">
        <v>143051</v>
      </c>
      <c r="D85" s="27">
        <v>113130.5</v>
      </c>
      <c r="E85" s="2">
        <v>86800</v>
      </c>
      <c r="F85" s="2">
        <f t="shared" ref="F85:F92" si="6">SUM(C85:E85)</f>
        <v>342981.5</v>
      </c>
      <c r="G85" s="2">
        <f t="shared" si="5"/>
        <v>342981.5</v>
      </c>
      <c r="I85" s="28"/>
    </row>
    <row r="86" spans="1:11">
      <c r="A86" s="1" t="s">
        <v>159</v>
      </c>
      <c r="B86" s="1" t="s">
        <v>156</v>
      </c>
      <c r="C86" s="27">
        <v>62083.5</v>
      </c>
      <c r="D86" s="27">
        <v>0</v>
      </c>
      <c r="E86" s="2">
        <v>134080.32999999999</v>
      </c>
      <c r="F86" s="2">
        <f t="shared" si="6"/>
        <v>196163.83</v>
      </c>
      <c r="G86" s="2">
        <f t="shared" si="5"/>
        <v>196163.83</v>
      </c>
      <c r="I86" s="28"/>
    </row>
    <row r="87" spans="1:11">
      <c r="A87" s="1" t="s">
        <v>160</v>
      </c>
      <c r="B87" s="1" t="s">
        <v>161</v>
      </c>
      <c r="C87" s="27">
        <v>41882.199999999997</v>
      </c>
      <c r="D87" s="27">
        <v>0</v>
      </c>
      <c r="E87" s="2">
        <v>0</v>
      </c>
      <c r="F87" s="2">
        <f t="shared" si="6"/>
        <v>41882.199999999997</v>
      </c>
      <c r="G87" s="2">
        <f t="shared" si="5"/>
        <v>41882.199999999997</v>
      </c>
      <c r="I87" s="14"/>
    </row>
    <row r="88" spans="1:11">
      <c r="A88" s="1" t="s">
        <v>162</v>
      </c>
      <c r="B88" s="1" t="s">
        <v>163</v>
      </c>
      <c r="C88" s="27">
        <v>92884.68</v>
      </c>
      <c r="D88" s="27">
        <v>0</v>
      </c>
      <c r="E88" s="2">
        <v>0</v>
      </c>
      <c r="F88" s="2">
        <f t="shared" si="6"/>
        <v>92884.68</v>
      </c>
      <c r="G88" s="2">
        <f t="shared" si="5"/>
        <v>92884.68</v>
      </c>
    </row>
    <row r="89" spans="1:11">
      <c r="A89" s="1" t="s">
        <v>105</v>
      </c>
      <c r="B89" s="1" t="s">
        <v>106</v>
      </c>
      <c r="C89" s="27">
        <v>5924.22</v>
      </c>
      <c r="D89" s="27">
        <v>5685</v>
      </c>
      <c r="E89" s="2">
        <v>6060</v>
      </c>
      <c r="F89" s="2">
        <f t="shared" si="6"/>
        <v>17669.22</v>
      </c>
      <c r="G89" s="2">
        <f t="shared" si="5"/>
        <v>17669.22</v>
      </c>
    </row>
    <row r="90" spans="1:11">
      <c r="A90" s="1" t="s">
        <v>107</v>
      </c>
      <c r="B90" s="1" t="s">
        <v>108</v>
      </c>
      <c r="C90" s="27">
        <v>1000</v>
      </c>
      <c r="D90" s="27">
        <v>4095</v>
      </c>
      <c r="E90" s="2">
        <v>350</v>
      </c>
      <c r="F90" s="2">
        <f t="shared" si="6"/>
        <v>5445</v>
      </c>
      <c r="G90" s="2">
        <f t="shared" si="5"/>
        <v>5445</v>
      </c>
    </row>
    <row r="91" spans="1:11">
      <c r="A91" s="1" t="s">
        <v>157</v>
      </c>
      <c r="B91" s="1" t="s">
        <v>158</v>
      </c>
      <c r="C91" s="27">
        <v>49654.84</v>
      </c>
      <c r="D91" s="27">
        <v>0</v>
      </c>
      <c r="E91" s="2">
        <v>0</v>
      </c>
      <c r="F91" s="2">
        <f t="shared" si="6"/>
        <v>49654.84</v>
      </c>
      <c r="G91" s="2">
        <f t="shared" si="5"/>
        <v>49654.84</v>
      </c>
      <c r="K91" s="34"/>
    </row>
    <row r="92" spans="1:11">
      <c r="A92" s="1" t="s">
        <v>109</v>
      </c>
      <c r="B92" s="1" t="s">
        <v>110</v>
      </c>
      <c r="C92" s="27">
        <v>465</v>
      </c>
      <c r="D92" s="27">
        <v>3788</v>
      </c>
      <c r="E92" s="2">
        <v>0</v>
      </c>
      <c r="F92" s="2">
        <f t="shared" si="6"/>
        <v>4253</v>
      </c>
      <c r="G92" s="2">
        <f t="shared" si="5"/>
        <v>4253</v>
      </c>
    </row>
    <row r="93" spans="1:11">
      <c r="A93" s="1" t="s">
        <v>111</v>
      </c>
      <c r="B93" s="1" t="s">
        <v>112</v>
      </c>
      <c r="C93" s="27">
        <v>0</v>
      </c>
      <c r="D93" s="27">
        <v>0</v>
      </c>
      <c r="E93" s="2">
        <v>12</v>
      </c>
      <c r="F93" s="2">
        <v>12</v>
      </c>
      <c r="G93" s="2">
        <f t="shared" si="5"/>
        <v>12</v>
      </c>
    </row>
    <row r="94" spans="1:11">
      <c r="A94" s="29" t="s">
        <v>113</v>
      </c>
      <c r="B94" s="1" t="s">
        <v>114</v>
      </c>
      <c r="C94" s="27">
        <v>0</v>
      </c>
      <c r="D94" s="27">
        <v>55742.99</v>
      </c>
      <c r="E94" s="2">
        <v>0</v>
      </c>
      <c r="F94" s="2">
        <f>SUM(C94:E94)</f>
        <v>55742.99</v>
      </c>
      <c r="G94" s="2">
        <f t="shared" si="5"/>
        <v>55742.99</v>
      </c>
    </row>
    <row r="95" spans="1:11">
      <c r="A95" s="29" t="s">
        <v>144</v>
      </c>
      <c r="B95" s="1" t="s">
        <v>145</v>
      </c>
      <c r="C95" s="27">
        <v>88719.4</v>
      </c>
      <c r="D95" s="27">
        <v>11490</v>
      </c>
      <c r="E95" s="2">
        <v>0</v>
      </c>
      <c r="F95" s="2">
        <f>SUM(C95:E95)</f>
        <v>100209.4</v>
      </c>
      <c r="G95" s="2">
        <f t="shared" si="5"/>
        <v>100209.4</v>
      </c>
    </row>
    <row r="96" spans="1:11">
      <c r="A96" s="29" t="s">
        <v>165</v>
      </c>
      <c r="B96" s="1" t="s">
        <v>164</v>
      </c>
      <c r="C96" s="27">
        <v>22434.400000000001</v>
      </c>
      <c r="D96" s="27">
        <v>0</v>
      </c>
      <c r="E96" s="2">
        <v>18571.599999999999</v>
      </c>
      <c r="F96" s="2">
        <f>SUM(C96:E96)</f>
        <v>41006</v>
      </c>
      <c r="G96" s="2">
        <f t="shared" si="5"/>
        <v>41006</v>
      </c>
    </row>
    <row r="97" spans="1:7">
      <c r="A97" s="29" t="s">
        <v>166</v>
      </c>
      <c r="B97" s="1" t="s">
        <v>167</v>
      </c>
      <c r="C97" s="27">
        <v>22079.200000000001</v>
      </c>
      <c r="D97" s="27">
        <v>0</v>
      </c>
      <c r="E97" s="2">
        <v>0</v>
      </c>
      <c r="F97" s="2">
        <f t="shared" si="4"/>
        <v>22079.200000000001</v>
      </c>
      <c r="G97" s="2">
        <f t="shared" si="5"/>
        <v>22079.200000000001</v>
      </c>
    </row>
    <row r="98" spans="1:7">
      <c r="A98" s="29" t="s">
        <v>115</v>
      </c>
      <c r="B98" s="1" t="s">
        <v>116</v>
      </c>
      <c r="C98" s="27">
        <v>76286.240000000005</v>
      </c>
      <c r="D98" s="27">
        <v>0</v>
      </c>
      <c r="E98" s="2">
        <v>0</v>
      </c>
      <c r="F98" s="2">
        <f t="shared" ref="F98:F103" si="7">SUM(C98:E98)</f>
        <v>76286.240000000005</v>
      </c>
      <c r="G98" s="2">
        <f t="shared" si="5"/>
        <v>76286.240000000005</v>
      </c>
    </row>
    <row r="99" spans="1:7">
      <c r="A99" s="29" t="s">
        <v>183</v>
      </c>
      <c r="B99" s="1" t="s">
        <v>184</v>
      </c>
      <c r="C99" s="27">
        <v>0</v>
      </c>
      <c r="D99" s="27">
        <v>0</v>
      </c>
      <c r="E99" s="2">
        <v>64067.96</v>
      </c>
      <c r="F99" s="2">
        <f t="shared" si="7"/>
        <v>64067.96</v>
      </c>
      <c r="G99" s="2">
        <f t="shared" si="5"/>
        <v>64067.96</v>
      </c>
    </row>
    <row r="100" spans="1:7">
      <c r="A100" s="29" t="s">
        <v>182</v>
      </c>
      <c r="B100" s="1" t="s">
        <v>185</v>
      </c>
      <c r="C100" s="27">
        <v>0</v>
      </c>
      <c r="D100" s="27">
        <v>0</v>
      </c>
      <c r="E100" s="2">
        <v>62775.72</v>
      </c>
      <c r="F100" s="2">
        <f t="shared" si="7"/>
        <v>62775.72</v>
      </c>
      <c r="G100" s="2">
        <f t="shared" si="5"/>
        <v>62775.72</v>
      </c>
    </row>
    <row r="101" spans="1:7">
      <c r="A101" s="29" t="s">
        <v>146</v>
      </c>
      <c r="B101" s="1" t="s">
        <v>147</v>
      </c>
      <c r="C101" s="27">
        <v>1</v>
      </c>
      <c r="D101" s="27">
        <v>2228200</v>
      </c>
      <c r="E101" s="2">
        <v>0</v>
      </c>
      <c r="F101" s="2">
        <f t="shared" si="7"/>
        <v>2228201</v>
      </c>
      <c r="G101" s="2">
        <f t="shared" ref="G101" si="8">C101+D101+E101</f>
        <v>2228201</v>
      </c>
    </row>
    <row r="102" spans="1:7">
      <c r="A102" s="29" t="s">
        <v>148</v>
      </c>
      <c r="B102" s="1" t="s">
        <v>149</v>
      </c>
      <c r="C102" s="27">
        <v>0</v>
      </c>
      <c r="D102" s="27">
        <v>1</v>
      </c>
      <c r="E102" s="2">
        <v>0</v>
      </c>
      <c r="F102" s="2">
        <f t="shared" si="7"/>
        <v>1</v>
      </c>
      <c r="G102" s="2">
        <f t="shared" ref="G102:G103" si="9">C102+D102+E102</f>
        <v>1</v>
      </c>
    </row>
    <row r="103" spans="1:7">
      <c r="A103" s="29" t="s">
        <v>186</v>
      </c>
      <c r="B103" s="1" t="s">
        <v>187</v>
      </c>
      <c r="C103" s="27">
        <v>0</v>
      </c>
      <c r="D103" s="27">
        <v>0</v>
      </c>
      <c r="E103" s="2">
        <v>1</v>
      </c>
      <c r="F103" s="2">
        <f t="shared" si="7"/>
        <v>1</v>
      </c>
      <c r="G103" s="2">
        <f t="shared" si="9"/>
        <v>1</v>
      </c>
    </row>
    <row r="104" spans="1:7">
      <c r="A104" s="1"/>
      <c r="B104" s="30" t="s">
        <v>117</v>
      </c>
      <c r="C104" s="31">
        <f>SUM(C81:C103)</f>
        <v>2159152.7799999998</v>
      </c>
      <c r="D104" s="31">
        <f>SUM(D81:D103)</f>
        <v>3337583.94</v>
      </c>
      <c r="E104" s="31">
        <f>SUM(E81:E103)</f>
        <v>752841.10999999987</v>
      </c>
      <c r="F104" s="31">
        <f>SUM(F81:F103)</f>
        <v>6249577.830000001</v>
      </c>
      <c r="G104" s="31">
        <f>SUM(G81:G103)</f>
        <v>6249577.830000001</v>
      </c>
    </row>
    <row r="105" spans="1:7">
      <c r="A105" s="1"/>
      <c r="B105" s="1"/>
      <c r="C105" s="2"/>
      <c r="D105" s="2"/>
      <c r="E105" s="2"/>
      <c r="F105" s="1"/>
      <c r="G105" s="1"/>
    </row>
    <row r="106" spans="1:7">
      <c r="A106" s="1"/>
      <c r="B106" s="1"/>
      <c r="C106" s="2"/>
      <c r="D106" s="2"/>
      <c r="E106" s="2"/>
      <c r="F106" s="1"/>
      <c r="G106" s="1"/>
    </row>
    <row r="107" spans="1:7">
      <c r="A107" s="1"/>
      <c r="B107" s="32" t="s">
        <v>118</v>
      </c>
      <c r="C107" s="33">
        <f>C73+C104</f>
        <v>3177486.5799999996</v>
      </c>
      <c r="D107" s="33">
        <f>D73+D104</f>
        <v>6132676.459999999</v>
      </c>
      <c r="E107" s="33">
        <f>E73+E104</f>
        <v>4024993.46</v>
      </c>
      <c r="F107" s="33">
        <f>F73+F104</f>
        <v>13335156.5</v>
      </c>
      <c r="G107" s="33">
        <f>G73+G104</f>
        <v>13335156.5</v>
      </c>
    </row>
    <row r="109" spans="1:7">
      <c r="F109" s="14"/>
    </row>
  </sheetData>
  <mergeCells count="6">
    <mergeCell ref="A1:A2"/>
    <mergeCell ref="B1:B2"/>
    <mergeCell ref="A79:A80"/>
    <mergeCell ref="B79:B80"/>
    <mergeCell ref="F1:F2"/>
    <mergeCell ref="F79:F80"/>
  </mergeCells>
  <printOptions horizontalCentered="1"/>
  <pageMargins left="0" right="0" top="0.74803149606299213" bottom="0.15748031496062992" header="0.31496062992125984" footer="0.31496062992125984"/>
  <pageSetup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Diaz</dc:creator>
  <cp:lastModifiedBy>Delfino Diaz</cp:lastModifiedBy>
  <cp:lastPrinted>2021-10-06T17:06:02Z</cp:lastPrinted>
  <dcterms:created xsi:type="dcterms:W3CDTF">2021-10-05T15:48:24Z</dcterms:created>
  <dcterms:modified xsi:type="dcterms:W3CDTF">2021-10-06T17:06:43Z</dcterms:modified>
</cp:coreProperties>
</file>