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F124" i="1"/>
  <c r="G124" s="1"/>
  <c r="E127"/>
  <c r="F126"/>
  <c r="G126"/>
  <c r="D127"/>
  <c r="C127"/>
  <c r="F123"/>
  <c r="G123"/>
  <c r="F122"/>
  <c r="G122"/>
  <c r="F112"/>
  <c r="G112" s="1"/>
  <c r="F109"/>
  <c r="G109" s="1"/>
  <c r="F92"/>
  <c r="G92" s="1"/>
  <c r="F69"/>
  <c r="G69" s="1"/>
  <c r="F68"/>
  <c r="G68" s="1"/>
  <c r="F67"/>
  <c r="G67" s="1"/>
  <c r="F32"/>
  <c r="G32" s="1"/>
  <c r="F26"/>
  <c r="G26" s="1"/>
  <c r="F25"/>
  <c r="G25" s="1"/>
  <c r="F24"/>
  <c r="G24" s="1"/>
  <c r="F12"/>
  <c r="G12" s="1"/>
  <c r="F11"/>
  <c r="G11" s="1"/>
  <c r="F10"/>
  <c r="G10" s="1"/>
  <c r="F9"/>
  <c r="G9" s="1"/>
  <c r="F8"/>
  <c r="G8" s="1"/>
  <c r="F7"/>
  <c r="G7" s="1"/>
  <c r="F6"/>
  <c r="G6" s="1"/>
  <c r="F13"/>
  <c r="G13" s="1"/>
  <c r="F125"/>
  <c r="G125" s="1"/>
  <c r="F121"/>
  <c r="G121" s="1"/>
  <c r="F110"/>
  <c r="G110" s="1"/>
  <c r="F66"/>
  <c r="G66" s="1"/>
  <c r="F63"/>
  <c r="G63" s="1"/>
  <c r="F35"/>
  <c r="G35" s="1"/>
  <c r="F30"/>
  <c r="G30" s="1"/>
  <c r="F28"/>
  <c r="G28" s="1"/>
  <c r="F22"/>
  <c r="G22" s="1"/>
  <c r="F89"/>
  <c r="G89" s="1"/>
  <c r="F90"/>
  <c r="G90" s="1"/>
  <c r="F65"/>
  <c r="G65" s="1"/>
  <c r="F70"/>
  <c r="G70" s="1"/>
  <c r="F64"/>
  <c r="G64" s="1"/>
  <c r="F59"/>
  <c r="G59" s="1"/>
  <c r="F33"/>
  <c r="G33"/>
  <c r="F120"/>
  <c r="G120" s="1"/>
  <c r="F119"/>
  <c r="G119" s="1"/>
  <c r="F118"/>
  <c r="G118" s="1"/>
  <c r="F117"/>
  <c r="G117" s="1"/>
  <c r="F116"/>
  <c r="G116" s="1"/>
  <c r="F115"/>
  <c r="G115" s="1"/>
  <c r="F114"/>
  <c r="G114" s="1"/>
  <c r="F113"/>
  <c r="G113" s="1"/>
  <c r="F111"/>
  <c r="G111" s="1"/>
  <c r="F108"/>
  <c r="G108" s="1"/>
  <c r="F107"/>
  <c r="G107" s="1"/>
  <c r="F106"/>
  <c r="G106" s="1"/>
  <c r="F105"/>
  <c r="G105" s="1"/>
  <c r="F104"/>
  <c r="G104" s="1"/>
  <c r="F103"/>
  <c r="G103" s="1"/>
  <c r="F102"/>
  <c r="G102" s="1"/>
  <c r="F101"/>
  <c r="G101" s="1"/>
  <c r="F100"/>
  <c r="G100" s="1"/>
  <c r="F99"/>
  <c r="G99" s="1"/>
  <c r="F98"/>
  <c r="G98" s="1"/>
  <c r="F97"/>
  <c r="G97" s="1"/>
  <c r="F96"/>
  <c r="G96" s="1"/>
  <c r="F95"/>
  <c r="G95" s="1"/>
  <c r="F94"/>
  <c r="G94" s="1"/>
  <c r="F93"/>
  <c r="G93" s="1"/>
  <c r="F91"/>
  <c r="G91" s="1"/>
  <c r="F78"/>
  <c r="G78" s="1"/>
  <c r="E76"/>
  <c r="D76"/>
  <c r="C76"/>
  <c r="F75"/>
  <c r="G75" s="1"/>
  <c r="F74"/>
  <c r="G74" s="1"/>
  <c r="F73"/>
  <c r="G73" s="1"/>
  <c r="F72"/>
  <c r="G72" s="1"/>
  <c r="F71"/>
  <c r="G71" s="1"/>
  <c r="F62"/>
  <c r="G62" s="1"/>
  <c r="F61"/>
  <c r="G61" s="1"/>
  <c r="F60"/>
  <c r="G60" s="1"/>
  <c r="F58"/>
  <c r="G58" s="1"/>
  <c r="F57"/>
  <c r="G57" s="1"/>
  <c r="F56"/>
  <c r="G56" s="1"/>
  <c r="F55"/>
  <c r="G55" s="1"/>
  <c r="F54"/>
  <c r="G54" s="1"/>
  <c r="F53"/>
  <c r="G53" s="1"/>
  <c r="F52"/>
  <c r="G52" s="1"/>
  <c r="F51"/>
  <c r="G51" s="1"/>
  <c r="F50"/>
  <c r="G50" s="1"/>
  <c r="F49"/>
  <c r="G49" s="1"/>
  <c r="F48"/>
  <c r="G48" s="1"/>
  <c r="F47"/>
  <c r="G47" s="1"/>
  <c r="F46"/>
  <c r="G46" s="1"/>
  <c r="F45"/>
  <c r="G45" s="1"/>
  <c r="F44"/>
  <c r="G44" s="1"/>
  <c r="F43"/>
  <c r="G43" s="1"/>
  <c r="F42"/>
  <c r="G42" s="1"/>
  <c r="F41"/>
  <c r="G41" s="1"/>
  <c r="F40"/>
  <c r="G40" s="1"/>
  <c r="F39"/>
  <c r="G39" s="1"/>
  <c r="F38"/>
  <c r="G38" s="1"/>
  <c r="F37"/>
  <c r="G37" s="1"/>
  <c r="F36"/>
  <c r="G36" s="1"/>
  <c r="F34"/>
  <c r="G34" s="1"/>
  <c r="F31"/>
  <c r="G31" s="1"/>
  <c r="F29"/>
  <c r="G29" s="1"/>
  <c r="F27"/>
  <c r="G27" s="1"/>
  <c r="F23"/>
  <c r="G23" s="1"/>
  <c r="F21"/>
  <c r="G21" s="1"/>
  <c r="F20"/>
  <c r="G20" s="1"/>
  <c r="F19"/>
  <c r="G19" s="1"/>
  <c r="F18"/>
  <c r="G18" s="1"/>
  <c r="F17"/>
  <c r="G17" s="1"/>
  <c r="F16"/>
  <c r="G16" s="1"/>
  <c r="F15"/>
  <c r="G15" s="1"/>
  <c r="F14"/>
  <c r="G14" s="1"/>
  <c r="F5"/>
  <c r="F127" l="1"/>
  <c r="C130"/>
  <c r="E130"/>
  <c r="D130"/>
  <c r="G127"/>
  <c r="F76"/>
  <c r="F81" s="1"/>
  <c r="D81"/>
  <c r="G5"/>
  <c r="C81"/>
  <c r="E81"/>
  <c r="G76" l="1"/>
  <c r="G81" s="1"/>
  <c r="F130"/>
  <c r="G130" l="1"/>
</calcChain>
</file>

<file path=xl/sharedStrings.xml><?xml version="1.0" encoding="utf-8"?>
<sst xmlns="http://schemas.openxmlformats.org/spreadsheetml/2006/main" count="240" uniqueCount="231">
  <si>
    <t>CUENTA CONTABLE</t>
  </si>
  <si>
    <t>CONCEPTO</t>
  </si>
  <si>
    <t>TOTAL SIPOT</t>
  </si>
  <si>
    <t>1.1.1.1.01.0002</t>
  </si>
  <si>
    <t>NOMINA</t>
  </si>
  <si>
    <t>1.1.2.2.01.0007.00002</t>
  </si>
  <si>
    <t>POLICIA IND. BANC. Y COM. DEL VALLE D</t>
  </si>
  <si>
    <t>1.1.2.2.01.0007.00006</t>
  </si>
  <si>
    <t>SRIA. DE MARINA, ARMADA DE MEXICO</t>
  </si>
  <si>
    <t>1.1.2.2.01.0007.00009</t>
  </si>
  <si>
    <t>ISSSTE SONORA</t>
  </si>
  <si>
    <t>1.1.2.2.01.0007.00018</t>
  </si>
  <si>
    <t>ISSSTE PUEBLA</t>
  </si>
  <si>
    <t>1.1.2.2.01.0007.00020</t>
  </si>
  <si>
    <t>ISSSTE CHIAPAS</t>
  </si>
  <si>
    <t>1.1.2.2.01.0007.00021</t>
  </si>
  <si>
    <t>POLICIA BANCARIA DEL D.F.</t>
  </si>
  <si>
    <t>1.1.2.2.01.0007.00030</t>
  </si>
  <si>
    <t>ISSSEMYM, MATERNO INFANTIL</t>
  </si>
  <si>
    <t>1.1.2.2.01.0007.00034</t>
  </si>
  <si>
    <t>ISSSEMYM CENTRO MEDICO ECATEPEC</t>
  </si>
  <si>
    <t>1.1.2.2.01.0007.00040</t>
  </si>
  <si>
    <t>FUNDACION DERECHOS DE LA INFANCIA</t>
  </si>
  <si>
    <t>1.1.2.2.01.0008.00001</t>
  </si>
  <si>
    <t>ATENCION SALAS GENERALES</t>
  </si>
  <si>
    <t>1.1.2.3.01.0234</t>
  </si>
  <si>
    <t>BANCO MERCANTIL DE NORTE, S.A.</t>
  </si>
  <si>
    <t>1.1.2.3.01.0250</t>
  </si>
  <si>
    <t>SANCHEZ MORALES RAYMUNDO</t>
  </si>
  <si>
    <t>1.1.2.3.01.0269</t>
  </si>
  <si>
    <t>MANRIQUEZ VERA J. ARTURO</t>
  </si>
  <si>
    <t>2.1.1.7.03.0001</t>
  </si>
  <si>
    <t>IVA TRASLADADO COBRADO</t>
  </si>
  <si>
    <t>4.1.7.3.01.0001.00020</t>
  </si>
  <si>
    <t>SERVICIO DE RADIOTERAPIA</t>
  </si>
  <si>
    <t>4.1.7.3.01.0001.00021</t>
  </si>
  <si>
    <t>SUBDIRECCION  DE ASISTENCIA MEDICA</t>
  </si>
  <si>
    <t>4.1.7.3.01.0001.00022</t>
  </si>
  <si>
    <t>NEUMOLOGﾌA Y FISIOLOGIA PULMONAR</t>
  </si>
  <si>
    <t>4.1.7.3.01.0001.00025</t>
  </si>
  <si>
    <t>CARDIOLOGﾌA</t>
  </si>
  <si>
    <t>4.1.7.3.01.0001.00026</t>
  </si>
  <si>
    <t>NEFROLOGﾌA</t>
  </si>
  <si>
    <t>4.1.7.3.01.0001.00027</t>
  </si>
  <si>
    <t>PEDIﾀTRIA AMBULATORIA</t>
  </si>
  <si>
    <t>4.1.7.3.01.0001.00028</t>
  </si>
  <si>
    <t>NEONATOLOGﾌA</t>
  </si>
  <si>
    <t>4.1.7.3.01.0001.00030</t>
  </si>
  <si>
    <t>GASTROENTEROLOGﾌA Y NUTRICIﾒN</t>
  </si>
  <si>
    <t>4.1.7.3.01.0001.00031</t>
  </si>
  <si>
    <t>GENﾈTICA</t>
  </si>
  <si>
    <t>4.1.7.3.01.0001.00032</t>
  </si>
  <si>
    <t>NEUROLOGﾌA</t>
  </si>
  <si>
    <t>4.1.7.3.01.0001.00033</t>
  </si>
  <si>
    <t>PSIQUIATRIA</t>
  </si>
  <si>
    <t>4.1.7.3.01.0001.00035</t>
  </si>
  <si>
    <t>ALERGIA E INMUNOLOGﾌA CLﾌNICA</t>
  </si>
  <si>
    <t>4.1.7.3.01.0001.00036</t>
  </si>
  <si>
    <t>ENDOCRINOLOGﾌA</t>
  </si>
  <si>
    <t>4.1.7.3.01.0001.00037</t>
  </si>
  <si>
    <t>REHABILITACIﾒN</t>
  </si>
  <si>
    <t>4.1.7.3.01.0001.00038</t>
  </si>
  <si>
    <t>AUDIOLOGﾌA Y FONIATRIA</t>
  </si>
  <si>
    <t>4.1.7.3.01.0001.00042</t>
  </si>
  <si>
    <t>UROLOGﾌA Y GINECOLOGﾌA</t>
  </si>
  <si>
    <t>4.1.7.3.01.0001.00045</t>
  </si>
  <si>
    <t>CIRUGﾌA GENERAL</t>
  </si>
  <si>
    <t>4.1.7.3.01.0001.00047</t>
  </si>
  <si>
    <t>ANESTESIA Y ALGOLOGﾌA</t>
  </si>
  <si>
    <t>4.1.7.3.01.0001.00048</t>
  </si>
  <si>
    <t>LABORATORIO DE FARMACIA</t>
  </si>
  <si>
    <t>4.1.7.3.01.0001.00049</t>
  </si>
  <si>
    <t>IMAGINOLOGﾌA</t>
  </si>
  <si>
    <t>4.1.7.3.01.0001.00051</t>
  </si>
  <si>
    <t>LABORATORIO CLﾌNICO</t>
  </si>
  <si>
    <t>4.1.7.3.01.0001.00057</t>
  </si>
  <si>
    <t>FARMACOLOGﾌA CLﾌNICA</t>
  </si>
  <si>
    <t>4.1.7.3.01.0001.00059</t>
  </si>
  <si>
    <t>OTORRINOLARINGOLOGﾌA</t>
  </si>
  <si>
    <t>4.1.7.3.01.0005.00017</t>
  </si>
  <si>
    <t>DEVOLUCION POR SERVICIOS</t>
  </si>
  <si>
    <t>4.1.7.3.01.0006.00001</t>
  </si>
  <si>
    <t>MEDICAMENTOS.</t>
  </si>
  <si>
    <t>4.3.9.9.09.0003</t>
  </si>
  <si>
    <t>REPOSICION DE CREDENCIALES</t>
  </si>
  <si>
    <t>4.3.9.9.09.0004</t>
  </si>
  <si>
    <t>VENTA DE MATERIAL DE DESECHO</t>
  </si>
  <si>
    <t>4.3.9.9.09.0011</t>
  </si>
  <si>
    <t>MULTAS Y SANCIONES</t>
  </si>
  <si>
    <t>4.3.9.9.09.0013</t>
  </si>
  <si>
    <t>UTILIDADES CURSOS MONOGRAFICOS</t>
  </si>
  <si>
    <t>4.3.9.9.09.0017</t>
  </si>
  <si>
    <t>DIVERSOS</t>
  </si>
  <si>
    <t>4.3.9.9.09.0019</t>
  </si>
  <si>
    <t>RENTA DE ESPACIO.</t>
  </si>
  <si>
    <t xml:space="preserve">TOTAL CUOTAS </t>
  </si>
  <si>
    <t>PRODUCTOS FINANCIEROS (INTERESES)</t>
  </si>
  <si>
    <t xml:space="preserve">TOTAL INGRESOS </t>
  </si>
  <si>
    <t>INGRESOS TERCEROS</t>
  </si>
  <si>
    <t>1.1.1.6.02.0001.00070</t>
  </si>
  <si>
    <t>F. EDICIONES MEDICAS CTA 0102801543</t>
  </si>
  <si>
    <t>1.1.1.6.02.0001.00087</t>
  </si>
  <si>
    <t>F. PARA LA ENSEÑANZA CTA. 010391071</t>
  </si>
  <si>
    <t>1.1.1.6.02.0001.00104</t>
  </si>
  <si>
    <t>F. CIRUGIA PED. GRAL CTA. 012567833</t>
  </si>
  <si>
    <t>1.1.1.6.02.0001.00109</t>
  </si>
  <si>
    <t>F. APOYO A LA INVESTIGA. CTA.012880</t>
  </si>
  <si>
    <t>1.1.1.6.02.0001.00126</t>
  </si>
  <si>
    <t>F.CURSOS MONOGRAFICOS CTA.146102431</t>
  </si>
  <si>
    <t>1.1.1.6.02.0001.00143</t>
  </si>
  <si>
    <t>FONDO DE INVESTIGACION DE NEFROLOG</t>
  </si>
  <si>
    <t>1.1.1.6.02.0001.00144</t>
  </si>
  <si>
    <t>F. DE INVESTIGACION EN INFECTOLOGIA</t>
  </si>
  <si>
    <t>1.1.1.6.02.0001.00194</t>
  </si>
  <si>
    <t>INV. FINANCIERA ACORN</t>
  </si>
  <si>
    <t>1.1.1.6.02.0001.00233</t>
  </si>
  <si>
    <t>INV. FINANC. PROG. METABOLICA TEMPRANA</t>
  </si>
  <si>
    <t>1.1.1.6.02.0001.00256</t>
  </si>
  <si>
    <t>INV. FIN. FONDO ALBERGUE</t>
  </si>
  <si>
    <t>1.1.1.6.02.0001.00266</t>
  </si>
  <si>
    <t>HIMFG EPIDEMIOLOGIA CLINICA</t>
  </si>
  <si>
    <t>1.1.1.6.02.0001.00319</t>
  </si>
  <si>
    <t>R12 NBG SS HIMFG PAREXEL</t>
  </si>
  <si>
    <t>1.1.1.6.02.0001.00327</t>
  </si>
  <si>
    <t>R12 NBG SS HIMFG CENTRO ASOCIADO COCHRA</t>
  </si>
  <si>
    <t>1.1.1.6.02.0001.00328</t>
  </si>
  <si>
    <t>R12 NBG SS HIMFG ESTUDIO FASE 3 DE LA DA</t>
  </si>
  <si>
    <t>1.1.1.6.02.0001.00330</t>
  </si>
  <si>
    <t>R12 NBG SS HIMFG EFICACIA REVAROXABAN</t>
  </si>
  <si>
    <t>1.1.1.6.02.0001.00336</t>
  </si>
  <si>
    <t>R12 NBG SS HIMFG ELAPRESE</t>
  </si>
  <si>
    <t>1.1.1.6.02.0001.00338</t>
  </si>
  <si>
    <t>R12 NBG SS HIMFG DERMAPROTOCOLOS</t>
  </si>
  <si>
    <t>1.1.1.6.02.0001.00348</t>
  </si>
  <si>
    <t>R12 NBG HIMFG HEMOFILIA A</t>
  </si>
  <si>
    <t>1.1.1.6.02.0001.00359</t>
  </si>
  <si>
    <t>R12 NBG SS HIMFG LETERMOVIR</t>
  </si>
  <si>
    <t>1.1.1.6.02.0001.00364</t>
  </si>
  <si>
    <t>R12 NBG SS HIMFG VACUNAS V114 022</t>
  </si>
  <si>
    <t>1.1.1.6.02.0001.00365</t>
  </si>
  <si>
    <t>R12 NBG HIMFG RECURSOS INSABI COVID 19</t>
  </si>
  <si>
    <t>1.1.1.6.02.0001.00367</t>
  </si>
  <si>
    <t>R12 NBG SS HIMFG CONACYT COVID SALIVA 31</t>
  </si>
  <si>
    <t>1.1.1.6.02.0001.00369</t>
  </si>
  <si>
    <t>R12 NBG HIMFG TRANS Y DE SEROCONVERSION</t>
  </si>
  <si>
    <t>1.1.1.6.02.0001.00370</t>
  </si>
  <si>
    <t>R12 NBG SS HIMFG APOYO TRASPLANTES FUND</t>
  </si>
  <si>
    <t>1.1.1.6.02.0001.00371</t>
  </si>
  <si>
    <t>R12 NBG SS HIMFG MERCK 066</t>
  </si>
  <si>
    <t>1.1.1.6.02.0001.00372</t>
  </si>
  <si>
    <t>R12 NBG SS HIMFG MELODY 3</t>
  </si>
  <si>
    <t>1.1.1.6.02.0001.00373</t>
  </si>
  <si>
    <t>R12 NBG SS HIMFG MELODY 2 Y 3</t>
  </si>
  <si>
    <t>TOTAL TERCEROS</t>
  </si>
  <si>
    <t>TOTAL PROPIOS Y TERCEROS</t>
  </si>
  <si>
    <t>OCTUBRE</t>
  </si>
  <si>
    <t>NOVIEMBRE</t>
  </si>
  <si>
    <t>DICIEMBRE</t>
  </si>
  <si>
    <t>SIPOT 4° TRIMESTRE</t>
  </si>
  <si>
    <t>SIPOT CUARTO TRIMESTRE</t>
  </si>
  <si>
    <t>1.1.2.3.01.0317</t>
  </si>
  <si>
    <t>SOTO GARDUÑO ELVIA ROCIO</t>
  </si>
  <si>
    <t>4.1.7.3.01.0003.00007</t>
  </si>
  <si>
    <t>FOTOCOPIAS</t>
  </si>
  <si>
    <t>4.3.9.9.01.0001.00001</t>
  </si>
  <si>
    <t xml:space="preserve">FUNDACION INBURSA </t>
  </si>
  <si>
    <t>PROYECTO S 593 FUNDACION GONZALO</t>
  </si>
  <si>
    <t>4.3.9.9.01.0001.00003</t>
  </si>
  <si>
    <t>4.3.9.9.01.0001.00004</t>
  </si>
  <si>
    <t>1.1.1.6.02.0001.00049</t>
  </si>
  <si>
    <t>F. ESTOMATOLOGIA CTA. 0102312870</t>
  </si>
  <si>
    <t>1.1.2.2.01.0007.00044</t>
  </si>
  <si>
    <t>SDN HOSPITAL MILITAR DE ESPECIALIDAD</t>
  </si>
  <si>
    <t>1.1.2.3.01.0249</t>
  </si>
  <si>
    <t>VICENCIO AGUILAR ANABEL</t>
  </si>
  <si>
    <t>1.1.2.3.01.0310</t>
  </si>
  <si>
    <t>LOPEZ REYES OMAR ISRAEL</t>
  </si>
  <si>
    <t>4.1.7.3.01.0001.00012</t>
  </si>
  <si>
    <t>OTROS INGRESOS</t>
  </si>
  <si>
    <t>4.3.9.9.01.0001.00002</t>
  </si>
  <si>
    <t>PROYECTO S 713 FUNDACION GONZALO R</t>
  </si>
  <si>
    <t>PROYECTO S 670 FUNDACION GONZALO R</t>
  </si>
  <si>
    <t>4.3.9.9.01.0001.00005</t>
  </si>
  <si>
    <t>OPERACIÓN DEL HOSPITAL</t>
  </si>
  <si>
    <t>1.1.1.6.02.0001.00350</t>
  </si>
  <si>
    <t>R12 NBG  SS HIMFG BACLAUS II</t>
  </si>
  <si>
    <t>1.1.1.6.02.0001.00376</t>
  </si>
  <si>
    <t>R12 NBG SS HIMFG PEMBROLIZUMAB</t>
  </si>
  <si>
    <t>R12 NBG SS HIMFG CBM LEUCEMIA</t>
  </si>
  <si>
    <t>1.1.1.1.02.0018</t>
  </si>
  <si>
    <t>1.1.1.1.02.0019</t>
  </si>
  <si>
    <t>1.1.1.1.02.0033</t>
  </si>
  <si>
    <t>1.1.1.1.02.0043</t>
  </si>
  <si>
    <t>1.1.1.1.02.0047</t>
  </si>
  <si>
    <t>1.1.1.1.02.0049</t>
  </si>
  <si>
    <t>1.1.1.1.02.0052</t>
  </si>
  <si>
    <t>TORRES MUJCA JUDITH</t>
  </si>
  <si>
    <t>TORRES TINOCO ROGELIO</t>
  </si>
  <si>
    <t>GAMA GOMEZ JUAN ANTONIO</t>
  </si>
  <si>
    <t>HERRERA SEGURA MIRIAM GUADALUPE</t>
  </si>
  <si>
    <t>VILLA GUILLEN MONICA</t>
  </si>
  <si>
    <t xml:space="preserve">ANGELES APARICIO RAUL </t>
  </si>
  <si>
    <t>MANCERA JIMENEZ FANNY</t>
  </si>
  <si>
    <t>1.1.2.3.01.0020</t>
  </si>
  <si>
    <t>1.1.2.3.01.0033</t>
  </si>
  <si>
    <t>1.1.2.3.01.0063</t>
  </si>
  <si>
    <t>TORRES MUJICA JUDITH</t>
  </si>
  <si>
    <t>GARCIA MARROQUIN GRECIA MONICA</t>
  </si>
  <si>
    <t>BARRON ROSAS JUANA GABRIELA</t>
  </si>
  <si>
    <t>4.3.9.9.03.0001.00001</t>
  </si>
  <si>
    <t>CURSO COCHRANE</t>
  </si>
  <si>
    <t>ESPECIALIODADES EN ENFERMERIA INFAN</t>
  </si>
  <si>
    <t>4.3.9.9.03.0002.00001</t>
  </si>
  <si>
    <t>4.3.9.9.03.0004.0001</t>
  </si>
  <si>
    <t>PAGO DERECHO A EXAMEN</t>
  </si>
  <si>
    <t>1.1.1.6.02.0001.00088</t>
  </si>
  <si>
    <t>F. TERAPIA FISICA</t>
  </si>
  <si>
    <t>1.1.1.6.02.0001.00349</t>
  </si>
  <si>
    <t>R12 NBG SS HIMFG DMD NEUROLOGIA</t>
  </si>
  <si>
    <t>1.1.1.6.01.0001.00361</t>
  </si>
  <si>
    <t>2.1.6.2.01.0384</t>
  </si>
  <si>
    <t>R12 NBG SS HIMFG LAL 501</t>
  </si>
  <si>
    <t>1.1.1.6.02.0001.00377</t>
  </si>
  <si>
    <t>R12 NBG SS HIMFG CHOP INTED</t>
  </si>
  <si>
    <t>R12 NBG SS HIMFG ISATUXIMAB</t>
  </si>
  <si>
    <t>1.1.1.6.02.0001.00385</t>
  </si>
  <si>
    <t>2.1.6.2.01.0386</t>
  </si>
  <si>
    <t>R12 NBG SS HIMFG CGAS CGAT</t>
  </si>
  <si>
    <t>1.1.1.6.02.0001.00387</t>
  </si>
  <si>
    <t>R12 NBG SS HIMFG IRSV3001</t>
  </si>
  <si>
    <t>1.1.2.3.01.0275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</si>
</sst>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8"/>
      <color rgb="FFFF0000"/>
      <name val="Arial"/>
      <family val="2"/>
    </font>
    <font>
      <b/>
      <sz val="10"/>
      <name val="Arial"/>
      <family val="2"/>
    </font>
    <font>
      <b/>
      <sz val="9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8D8D8"/>
        <bgColor rgb="FF000000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2" fillId="0" borderId="0" xfId="1" applyFont="1"/>
    <xf numFmtId="0" fontId="3" fillId="0" borderId="0" xfId="1" applyFont="1" applyAlignment="1">
      <alignment vertical="center"/>
    </xf>
    <xf numFmtId="4" fontId="2" fillId="0" borderId="0" xfId="1" applyNumberFormat="1" applyFont="1"/>
    <xf numFmtId="0" fontId="2" fillId="0" borderId="0" xfId="1" applyFont="1" applyFill="1"/>
    <xf numFmtId="4" fontId="4" fillId="2" borderId="2" xfId="1" applyNumberFormat="1" applyFont="1" applyFill="1" applyBorder="1" applyAlignment="1">
      <alignment horizontal="center" vertical="center"/>
    </xf>
    <xf numFmtId="4" fontId="5" fillId="3" borderId="1" xfId="1" applyNumberFormat="1" applyFont="1" applyFill="1" applyBorder="1" applyAlignment="1">
      <alignment horizontal="center" vertical="center" wrapText="1"/>
    </xf>
    <xf numFmtId="0" fontId="5" fillId="0" borderId="0" xfId="1" applyFont="1" applyFill="1"/>
    <xf numFmtId="4" fontId="5" fillId="4" borderId="1" xfId="1" applyNumberFormat="1" applyFont="1" applyFill="1" applyBorder="1" applyAlignment="1">
      <alignment horizontal="center" vertical="center"/>
    </xf>
    <xf numFmtId="4" fontId="5" fillId="3" borderId="4" xfId="1" applyNumberFormat="1" applyFont="1" applyFill="1" applyBorder="1" applyAlignment="1">
      <alignment horizontal="center" vertical="center" wrapText="1"/>
    </xf>
    <xf numFmtId="1" fontId="5" fillId="3" borderId="4" xfId="1" applyNumberFormat="1" applyFont="1" applyFill="1" applyBorder="1" applyAlignment="1">
      <alignment horizontal="center" vertical="center" wrapText="1"/>
    </xf>
    <xf numFmtId="0" fontId="6" fillId="0" borderId="0" xfId="1" applyFont="1" applyBorder="1"/>
    <xf numFmtId="4" fontId="7" fillId="0" borderId="0" xfId="2" applyNumberFormat="1" applyFont="1" applyBorder="1"/>
    <xf numFmtId="4" fontId="7" fillId="0" borderId="0" xfId="1" applyNumberFormat="1" applyFont="1" applyBorder="1"/>
    <xf numFmtId="4" fontId="7" fillId="5" borderId="0" xfId="1" applyNumberFormat="1" applyFont="1" applyFill="1" applyBorder="1"/>
    <xf numFmtId="4" fontId="7" fillId="0" borderId="0" xfId="1" applyNumberFormat="1" applyFont="1" applyFill="1" applyBorder="1"/>
    <xf numFmtId="0" fontId="7" fillId="0" borderId="0" xfId="1" applyFont="1" applyFill="1" applyBorder="1"/>
    <xf numFmtId="0" fontId="8" fillId="0" borderId="0" xfId="1" applyFont="1" applyFill="1" applyBorder="1"/>
    <xf numFmtId="0" fontId="7" fillId="4" borderId="0" xfId="1" applyFont="1" applyFill="1"/>
    <xf numFmtId="0" fontId="9" fillId="4" borderId="0" xfId="1" applyFont="1" applyFill="1"/>
    <xf numFmtId="4" fontId="10" fillId="4" borderId="0" xfId="1" applyNumberFormat="1" applyFont="1" applyFill="1"/>
    <xf numFmtId="0" fontId="7" fillId="0" borderId="0" xfId="1" applyFont="1" applyFill="1"/>
    <xf numFmtId="0" fontId="9" fillId="6" borderId="0" xfId="1" applyFont="1" applyFill="1"/>
    <xf numFmtId="4" fontId="9" fillId="7" borderId="0" xfId="1" applyNumberFormat="1" applyFont="1" applyFill="1"/>
    <xf numFmtId="4" fontId="9" fillId="6" borderId="0" xfId="1" applyNumberFormat="1" applyFont="1" applyFill="1"/>
    <xf numFmtId="4" fontId="7" fillId="0" borderId="0" xfId="1" applyNumberFormat="1" applyFont="1" applyFill="1"/>
    <xf numFmtId="0" fontId="11" fillId="8" borderId="0" xfId="1" applyFont="1" applyFill="1"/>
    <xf numFmtId="4" fontId="11" fillId="8" borderId="0" xfId="1" applyNumberFormat="1" applyFont="1" applyFill="1"/>
    <xf numFmtId="0" fontId="12" fillId="0" borderId="0" xfId="1" applyFont="1" applyFill="1"/>
    <xf numFmtId="0" fontId="13" fillId="0" borderId="0" xfId="1" applyFont="1"/>
    <xf numFmtId="4" fontId="13" fillId="0" borderId="0" xfId="1" applyNumberFormat="1" applyFont="1"/>
    <xf numFmtId="4" fontId="7" fillId="0" borderId="0" xfId="1" applyNumberFormat="1" applyFont="1"/>
    <xf numFmtId="0" fontId="7" fillId="0" borderId="0" xfId="1" applyFont="1"/>
    <xf numFmtId="0" fontId="14" fillId="0" borderId="0" xfId="1" applyFont="1"/>
    <xf numFmtId="4" fontId="9" fillId="9" borderId="0" xfId="1" applyNumberFormat="1" applyFont="1" applyFill="1"/>
    <xf numFmtId="4" fontId="10" fillId="9" borderId="0" xfId="1" applyNumberFormat="1" applyFont="1" applyFill="1"/>
    <xf numFmtId="0" fontId="11" fillId="8" borderId="0" xfId="1" applyFont="1" applyFill="1" applyBorder="1"/>
    <xf numFmtId="4" fontId="15" fillId="8" borderId="0" xfId="1" applyNumberFormat="1" applyFont="1" applyFill="1" applyBorder="1"/>
    <xf numFmtId="0" fontId="4" fillId="2" borderId="1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4" fontId="7" fillId="10" borderId="0" xfId="1" applyNumberFormat="1" applyFont="1" applyFill="1" applyBorder="1"/>
  </cellXfs>
  <cellStyles count="3">
    <cellStyle name="Normal" xfId="0" builtinId="0"/>
    <cellStyle name="Normal 18" xfId="1"/>
    <cellStyle name="Normal 4 2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N130"/>
  <sheetViews>
    <sheetView tabSelected="1" workbookViewId="0">
      <selection activeCell="C15" sqref="C15"/>
    </sheetView>
  </sheetViews>
  <sheetFormatPr baseColWidth="10" defaultRowHeight="11.25"/>
  <cols>
    <col min="1" max="1" width="18.28515625" style="32" customWidth="1"/>
    <col min="2" max="2" width="31" style="32" customWidth="1"/>
    <col min="3" max="5" width="11.42578125" style="31" customWidth="1"/>
    <col min="6" max="7" width="11.42578125" style="32"/>
    <col min="8" max="16384" width="11.42578125" style="21"/>
  </cols>
  <sheetData>
    <row r="2" spans="1:8" s="4" customFormat="1" ht="15.75">
      <c r="A2" s="1"/>
      <c r="B2" s="2"/>
      <c r="C2" s="3"/>
      <c r="D2" s="3"/>
      <c r="E2" s="3"/>
      <c r="F2" s="1"/>
      <c r="G2" s="1"/>
    </row>
    <row r="3" spans="1:8" s="7" customFormat="1" ht="25.5">
      <c r="A3" s="38" t="s">
        <v>0</v>
      </c>
      <c r="B3" s="38" t="s">
        <v>1</v>
      </c>
      <c r="C3" s="5"/>
      <c r="D3" s="5"/>
      <c r="E3" s="5"/>
      <c r="F3" s="6" t="s">
        <v>158</v>
      </c>
      <c r="G3" s="6" t="s">
        <v>2</v>
      </c>
    </row>
    <row r="4" spans="1:8" s="7" customFormat="1" ht="38.25">
      <c r="A4" s="39"/>
      <c r="B4" s="39"/>
      <c r="C4" s="8" t="s">
        <v>155</v>
      </c>
      <c r="D4" s="8" t="s">
        <v>156</v>
      </c>
      <c r="E4" s="8" t="s">
        <v>157</v>
      </c>
      <c r="F4" s="9" t="s">
        <v>159</v>
      </c>
      <c r="G4" s="10">
        <v>2020</v>
      </c>
    </row>
    <row r="5" spans="1:8" s="16" customFormat="1">
      <c r="A5" s="11" t="s">
        <v>3</v>
      </c>
      <c r="B5" s="11" t="s">
        <v>4</v>
      </c>
      <c r="C5" s="12">
        <v>46473.59</v>
      </c>
      <c r="D5" s="12">
        <v>72018.570000000007</v>
      </c>
      <c r="E5" s="12">
        <v>50131.51</v>
      </c>
      <c r="F5" s="13">
        <f t="shared" ref="F5:F74" si="0">+C5+D5+E5</f>
        <v>168623.67</v>
      </c>
      <c r="G5" s="14">
        <f>F5</f>
        <v>168623.67</v>
      </c>
      <c r="H5" s="15"/>
    </row>
    <row r="6" spans="1:8" s="16" customFormat="1">
      <c r="A6" s="11" t="s">
        <v>189</v>
      </c>
      <c r="B6" s="11" t="s">
        <v>196</v>
      </c>
      <c r="C6" s="13">
        <v>0</v>
      </c>
      <c r="D6" s="13">
        <v>0</v>
      </c>
      <c r="E6" s="13">
        <v>6029.62</v>
      </c>
      <c r="F6" s="13">
        <f t="shared" ref="F6:F12" si="1">+C6+D6+E6</f>
        <v>6029.62</v>
      </c>
      <c r="G6" s="14">
        <f t="shared" ref="G6:G12" si="2">F6</f>
        <v>6029.62</v>
      </c>
      <c r="H6" s="15"/>
    </row>
    <row r="7" spans="1:8" s="16" customFormat="1">
      <c r="A7" s="11" t="s">
        <v>190</v>
      </c>
      <c r="B7" s="11" t="s">
        <v>197</v>
      </c>
      <c r="C7" s="13">
        <v>0</v>
      </c>
      <c r="D7" s="13">
        <v>0</v>
      </c>
      <c r="E7" s="13">
        <v>37670.26</v>
      </c>
      <c r="F7" s="13">
        <f t="shared" si="1"/>
        <v>37670.26</v>
      </c>
      <c r="G7" s="14">
        <f t="shared" si="2"/>
        <v>37670.26</v>
      </c>
      <c r="H7" s="15"/>
    </row>
    <row r="8" spans="1:8" s="16" customFormat="1">
      <c r="A8" s="11" t="s">
        <v>191</v>
      </c>
      <c r="B8" s="11" t="s">
        <v>198</v>
      </c>
      <c r="C8" s="13">
        <v>0</v>
      </c>
      <c r="D8" s="13">
        <v>0</v>
      </c>
      <c r="E8" s="13">
        <v>5506</v>
      </c>
      <c r="F8" s="13">
        <f t="shared" si="1"/>
        <v>5506</v>
      </c>
      <c r="G8" s="14">
        <f t="shared" si="2"/>
        <v>5506</v>
      </c>
      <c r="H8" s="15"/>
    </row>
    <row r="9" spans="1:8" s="16" customFormat="1">
      <c r="A9" s="11" t="s">
        <v>192</v>
      </c>
      <c r="B9" s="11" t="s">
        <v>199</v>
      </c>
      <c r="C9" s="13">
        <v>0</v>
      </c>
      <c r="D9" s="13">
        <v>0</v>
      </c>
      <c r="E9" s="13">
        <v>3620.62</v>
      </c>
      <c r="F9" s="13">
        <f t="shared" si="1"/>
        <v>3620.62</v>
      </c>
      <c r="G9" s="14">
        <f t="shared" si="2"/>
        <v>3620.62</v>
      </c>
      <c r="H9" s="15"/>
    </row>
    <row r="10" spans="1:8" s="16" customFormat="1">
      <c r="A10" s="11" t="s">
        <v>193</v>
      </c>
      <c r="B10" s="11" t="s">
        <v>200</v>
      </c>
      <c r="C10" s="13">
        <v>0</v>
      </c>
      <c r="D10" s="13">
        <v>0</v>
      </c>
      <c r="E10" s="13">
        <v>7000</v>
      </c>
      <c r="F10" s="13">
        <f t="shared" si="1"/>
        <v>7000</v>
      </c>
      <c r="G10" s="14">
        <f t="shared" si="2"/>
        <v>7000</v>
      </c>
      <c r="H10" s="15"/>
    </row>
    <row r="11" spans="1:8" s="16" customFormat="1">
      <c r="A11" s="11" t="s">
        <v>194</v>
      </c>
      <c r="B11" s="11" t="s">
        <v>201</v>
      </c>
      <c r="C11" s="13">
        <v>0</v>
      </c>
      <c r="D11" s="13">
        <v>0</v>
      </c>
      <c r="E11" s="13">
        <v>5797.01</v>
      </c>
      <c r="F11" s="13">
        <f t="shared" si="1"/>
        <v>5797.01</v>
      </c>
      <c r="G11" s="14">
        <f t="shared" si="2"/>
        <v>5797.01</v>
      </c>
      <c r="H11" s="15"/>
    </row>
    <row r="12" spans="1:8" s="16" customFormat="1">
      <c r="A12" s="11" t="s">
        <v>195</v>
      </c>
      <c r="B12" s="11" t="s">
        <v>202</v>
      </c>
      <c r="C12" s="13">
        <v>0</v>
      </c>
      <c r="D12" s="13">
        <v>0</v>
      </c>
      <c r="E12" s="13">
        <v>980.4</v>
      </c>
      <c r="F12" s="13">
        <f t="shared" si="1"/>
        <v>980.4</v>
      </c>
      <c r="G12" s="14">
        <f t="shared" si="2"/>
        <v>980.4</v>
      </c>
      <c r="H12" s="15"/>
    </row>
    <row r="13" spans="1:8" s="16" customFormat="1">
      <c r="A13" s="11" t="s">
        <v>5</v>
      </c>
      <c r="B13" s="17" t="s">
        <v>6</v>
      </c>
      <c r="C13" s="12">
        <v>0</v>
      </c>
      <c r="D13" s="13">
        <v>0</v>
      </c>
      <c r="E13" s="13">
        <v>1341</v>
      </c>
      <c r="F13" s="13">
        <f t="shared" si="0"/>
        <v>1341</v>
      </c>
      <c r="G13" s="14">
        <f t="shared" ref="G13:G75" si="3">F13</f>
        <v>1341</v>
      </c>
      <c r="H13" s="15"/>
    </row>
    <row r="14" spans="1:8" s="16" customFormat="1">
      <c r="A14" s="11" t="s">
        <v>7</v>
      </c>
      <c r="B14" s="17" t="s">
        <v>8</v>
      </c>
      <c r="C14" s="12">
        <v>0</v>
      </c>
      <c r="D14" s="13">
        <v>0</v>
      </c>
      <c r="E14" s="13">
        <v>1382</v>
      </c>
      <c r="F14" s="13">
        <f t="shared" si="0"/>
        <v>1382</v>
      </c>
      <c r="G14" s="14">
        <f t="shared" si="3"/>
        <v>1382</v>
      </c>
      <c r="H14" s="15"/>
    </row>
    <row r="15" spans="1:8" s="16" customFormat="1">
      <c r="A15" s="11" t="s">
        <v>9</v>
      </c>
      <c r="B15" s="17" t="s">
        <v>10</v>
      </c>
      <c r="C15" s="12">
        <v>0</v>
      </c>
      <c r="D15" s="13">
        <v>0</v>
      </c>
      <c r="E15" s="13">
        <v>6989</v>
      </c>
      <c r="F15" s="13">
        <f t="shared" si="0"/>
        <v>6989</v>
      </c>
      <c r="G15" s="14">
        <f t="shared" si="3"/>
        <v>6989</v>
      </c>
      <c r="H15" s="15"/>
    </row>
    <row r="16" spans="1:8" s="16" customFormat="1">
      <c r="A16" s="11" t="s">
        <v>11</v>
      </c>
      <c r="B16" s="11" t="s">
        <v>12</v>
      </c>
      <c r="C16" s="12">
        <v>4651</v>
      </c>
      <c r="D16" s="13">
        <v>0</v>
      </c>
      <c r="E16" s="13">
        <v>4996</v>
      </c>
      <c r="F16" s="13">
        <f t="shared" si="0"/>
        <v>9647</v>
      </c>
      <c r="G16" s="14">
        <f t="shared" si="3"/>
        <v>9647</v>
      </c>
      <c r="H16" s="15"/>
    </row>
    <row r="17" spans="1:8" s="16" customFormat="1">
      <c r="A17" s="11" t="s">
        <v>13</v>
      </c>
      <c r="B17" s="17" t="s">
        <v>14</v>
      </c>
      <c r="C17" s="12">
        <v>0</v>
      </c>
      <c r="D17" s="13">
        <v>40466</v>
      </c>
      <c r="E17" s="13">
        <v>13991</v>
      </c>
      <c r="F17" s="13">
        <f t="shared" si="0"/>
        <v>54457</v>
      </c>
      <c r="G17" s="14">
        <f t="shared" si="3"/>
        <v>54457</v>
      </c>
      <c r="H17" s="15"/>
    </row>
    <row r="18" spans="1:8" s="16" customFormat="1">
      <c r="A18" s="11" t="s">
        <v>15</v>
      </c>
      <c r="B18" s="17" t="s">
        <v>16</v>
      </c>
      <c r="C18" s="13">
        <v>0</v>
      </c>
      <c r="D18" s="13">
        <v>0</v>
      </c>
      <c r="E18" s="13">
        <v>711152.7</v>
      </c>
      <c r="F18" s="13">
        <f t="shared" si="0"/>
        <v>711152.7</v>
      </c>
      <c r="G18" s="14">
        <f t="shared" si="3"/>
        <v>711152.7</v>
      </c>
      <c r="H18" s="15"/>
    </row>
    <row r="19" spans="1:8" s="16" customFormat="1">
      <c r="A19" s="11" t="s">
        <v>17</v>
      </c>
      <c r="B19" s="17" t="s">
        <v>18</v>
      </c>
      <c r="C19" s="13">
        <v>199658</v>
      </c>
      <c r="D19" s="13">
        <v>341130</v>
      </c>
      <c r="E19" s="13">
        <v>144723</v>
      </c>
      <c r="F19" s="13">
        <f t="shared" si="0"/>
        <v>685511</v>
      </c>
      <c r="G19" s="14">
        <f t="shared" si="3"/>
        <v>685511</v>
      </c>
      <c r="H19" s="15"/>
    </row>
    <row r="20" spans="1:8" s="16" customFormat="1">
      <c r="A20" s="11" t="s">
        <v>19</v>
      </c>
      <c r="B20" s="11" t="s">
        <v>20</v>
      </c>
      <c r="C20" s="13">
        <v>213724</v>
      </c>
      <c r="D20" s="13">
        <v>767418</v>
      </c>
      <c r="E20" s="13">
        <v>257981</v>
      </c>
      <c r="F20" s="13">
        <f t="shared" si="0"/>
        <v>1239123</v>
      </c>
      <c r="G20" s="14">
        <f t="shared" si="3"/>
        <v>1239123</v>
      </c>
      <c r="H20" s="15"/>
    </row>
    <row r="21" spans="1:8" s="16" customFormat="1">
      <c r="A21" s="11" t="s">
        <v>21</v>
      </c>
      <c r="B21" s="17" t="s">
        <v>22</v>
      </c>
      <c r="C21" s="13">
        <v>0</v>
      </c>
      <c r="D21" s="13">
        <v>0</v>
      </c>
      <c r="E21" s="13">
        <v>206688.54</v>
      </c>
      <c r="F21" s="13">
        <f t="shared" si="0"/>
        <v>206688.54</v>
      </c>
      <c r="G21" s="14">
        <f t="shared" si="3"/>
        <v>206688.54</v>
      </c>
      <c r="H21" s="15"/>
    </row>
    <row r="22" spans="1:8" s="16" customFormat="1">
      <c r="A22" s="11" t="s">
        <v>171</v>
      </c>
      <c r="B22" s="17" t="s">
        <v>172</v>
      </c>
      <c r="C22" s="13">
        <v>0</v>
      </c>
      <c r="D22" s="13">
        <v>20261</v>
      </c>
      <c r="E22" s="13">
        <v>0</v>
      </c>
      <c r="F22" s="13">
        <f t="shared" ref="F22" si="4">+C22+D22+E22</f>
        <v>20261</v>
      </c>
      <c r="G22" s="14">
        <f t="shared" ref="G22" si="5">F22</f>
        <v>20261</v>
      </c>
      <c r="H22" s="15"/>
    </row>
    <row r="23" spans="1:8" s="16" customFormat="1">
      <c r="A23" s="11" t="s">
        <v>23</v>
      </c>
      <c r="B23" s="11" t="s">
        <v>24</v>
      </c>
      <c r="C23" s="13">
        <v>10007</v>
      </c>
      <c r="D23" s="13">
        <v>400</v>
      </c>
      <c r="E23" s="13">
        <v>100</v>
      </c>
      <c r="F23" s="13">
        <f t="shared" si="0"/>
        <v>10507</v>
      </c>
      <c r="G23" s="14">
        <f t="shared" si="3"/>
        <v>10507</v>
      </c>
      <c r="H23" s="15"/>
    </row>
    <row r="24" spans="1:8" s="16" customFormat="1">
      <c r="A24" s="11" t="s">
        <v>203</v>
      </c>
      <c r="B24" s="11" t="s">
        <v>206</v>
      </c>
      <c r="C24" s="13">
        <v>0</v>
      </c>
      <c r="D24" s="13">
        <v>0</v>
      </c>
      <c r="E24" s="13">
        <v>7986</v>
      </c>
      <c r="F24" s="13">
        <f t="shared" si="0"/>
        <v>7986</v>
      </c>
      <c r="G24" s="14">
        <f t="shared" si="3"/>
        <v>7986</v>
      </c>
      <c r="H24" s="15"/>
    </row>
    <row r="25" spans="1:8" s="16" customFormat="1">
      <c r="A25" s="11" t="s">
        <v>204</v>
      </c>
      <c r="B25" s="11" t="s">
        <v>207</v>
      </c>
      <c r="C25" s="13">
        <v>0</v>
      </c>
      <c r="D25" s="13">
        <v>0</v>
      </c>
      <c r="E25" s="13">
        <v>5450.7</v>
      </c>
      <c r="F25" s="13">
        <f t="shared" si="0"/>
        <v>5450.7</v>
      </c>
      <c r="G25" s="14">
        <f t="shared" si="3"/>
        <v>5450.7</v>
      </c>
      <c r="H25" s="15"/>
    </row>
    <row r="26" spans="1:8" s="16" customFormat="1">
      <c r="A26" s="11" t="s">
        <v>205</v>
      </c>
      <c r="B26" s="11" t="s">
        <v>197</v>
      </c>
      <c r="C26" s="13">
        <v>0</v>
      </c>
      <c r="D26" s="13">
        <v>0</v>
      </c>
      <c r="E26" s="13">
        <v>10000</v>
      </c>
      <c r="F26" s="13">
        <f t="shared" si="0"/>
        <v>10000</v>
      </c>
      <c r="G26" s="14">
        <f t="shared" si="3"/>
        <v>10000</v>
      </c>
      <c r="H26" s="15"/>
    </row>
    <row r="27" spans="1:8" s="16" customFormat="1">
      <c r="A27" s="11" t="s">
        <v>25</v>
      </c>
      <c r="B27" s="11" t="s">
        <v>26</v>
      </c>
      <c r="C27" s="13">
        <v>61.48</v>
      </c>
      <c r="D27" s="13">
        <v>24.36</v>
      </c>
      <c r="E27" s="13">
        <v>11.6</v>
      </c>
      <c r="F27" s="13">
        <f t="shared" si="0"/>
        <v>97.44</v>
      </c>
      <c r="G27" s="14">
        <f t="shared" si="3"/>
        <v>97.44</v>
      </c>
      <c r="H27" s="15"/>
    </row>
    <row r="28" spans="1:8" s="16" customFormat="1">
      <c r="A28" s="11" t="s">
        <v>173</v>
      </c>
      <c r="B28" s="11" t="s">
        <v>174</v>
      </c>
      <c r="C28" s="13">
        <v>0</v>
      </c>
      <c r="D28" s="13">
        <v>3525.9</v>
      </c>
      <c r="E28" s="13">
        <v>3370</v>
      </c>
      <c r="F28" s="13">
        <f t="shared" ref="F28" si="6">+C28+D28+E28</f>
        <v>6895.9</v>
      </c>
      <c r="G28" s="14">
        <f t="shared" ref="G28" si="7">F28</f>
        <v>6895.9</v>
      </c>
      <c r="H28" s="15"/>
    </row>
    <row r="29" spans="1:8" s="16" customFormat="1">
      <c r="A29" s="11" t="s">
        <v>27</v>
      </c>
      <c r="B29" s="11" t="s">
        <v>28</v>
      </c>
      <c r="C29" s="13">
        <v>14022.86</v>
      </c>
      <c r="D29" s="13">
        <v>11820.73</v>
      </c>
      <c r="E29" s="13">
        <v>14467.11</v>
      </c>
      <c r="F29" s="13">
        <f t="shared" si="0"/>
        <v>40310.699999999997</v>
      </c>
      <c r="G29" s="14">
        <f t="shared" si="3"/>
        <v>40310.699999999997</v>
      </c>
      <c r="H29" s="15"/>
    </row>
    <row r="30" spans="1:8" s="16" customFormat="1">
      <c r="A30" s="11" t="s">
        <v>175</v>
      </c>
      <c r="B30" s="11" t="s">
        <v>176</v>
      </c>
      <c r="C30" s="13">
        <v>0</v>
      </c>
      <c r="D30" s="13">
        <v>24389.38</v>
      </c>
      <c r="E30" s="13">
        <v>0</v>
      </c>
      <c r="F30" s="13">
        <f t="shared" ref="F30" si="8">+C30+D30+E30</f>
        <v>24389.38</v>
      </c>
      <c r="G30" s="14">
        <f t="shared" ref="G30" si="9">F30</f>
        <v>24389.38</v>
      </c>
      <c r="H30" s="15"/>
    </row>
    <row r="31" spans="1:8" s="16" customFormat="1">
      <c r="A31" s="11" t="s">
        <v>29</v>
      </c>
      <c r="B31" s="11" t="s">
        <v>30</v>
      </c>
      <c r="C31" s="12">
        <v>0</v>
      </c>
      <c r="D31" s="13">
        <v>0</v>
      </c>
      <c r="E31" s="13">
        <v>3264</v>
      </c>
      <c r="F31" s="13">
        <f t="shared" si="0"/>
        <v>3264</v>
      </c>
      <c r="G31" s="14">
        <f t="shared" si="3"/>
        <v>3264</v>
      </c>
      <c r="H31" s="15"/>
    </row>
    <row r="32" spans="1:8" s="16" customFormat="1">
      <c r="A32" s="11" t="s">
        <v>230</v>
      </c>
      <c r="B32" s="11" t="s">
        <v>208</v>
      </c>
      <c r="C32" s="12">
        <v>0</v>
      </c>
      <c r="D32" s="13">
        <v>0</v>
      </c>
      <c r="E32" s="13">
        <v>15059.68</v>
      </c>
      <c r="F32" s="13">
        <f t="shared" si="0"/>
        <v>15059.68</v>
      </c>
      <c r="G32" s="14">
        <f t="shared" si="3"/>
        <v>15059.68</v>
      </c>
      <c r="H32" s="15"/>
    </row>
    <row r="33" spans="1:8" s="16" customFormat="1">
      <c r="A33" s="11" t="s">
        <v>160</v>
      </c>
      <c r="B33" s="17" t="s">
        <v>161</v>
      </c>
      <c r="C33" s="12">
        <v>3541.24</v>
      </c>
      <c r="D33" s="13">
        <v>0</v>
      </c>
      <c r="E33" s="13">
        <v>0</v>
      </c>
      <c r="F33" s="13">
        <f>SUM(C33:E33)</f>
        <v>3541.24</v>
      </c>
      <c r="G33" s="14">
        <f>SUM(C33:E33)</f>
        <v>3541.24</v>
      </c>
      <c r="H33" s="15"/>
    </row>
    <row r="34" spans="1:8" s="16" customFormat="1">
      <c r="A34" s="11" t="s">
        <v>31</v>
      </c>
      <c r="B34" s="11" t="s">
        <v>32</v>
      </c>
      <c r="C34" s="13">
        <v>6549.64</v>
      </c>
      <c r="D34" s="13">
        <v>24166.89</v>
      </c>
      <c r="E34" s="13">
        <v>6549.64</v>
      </c>
      <c r="F34" s="13">
        <f t="shared" si="0"/>
        <v>37266.17</v>
      </c>
      <c r="G34" s="14">
        <f t="shared" si="3"/>
        <v>37266.17</v>
      </c>
      <c r="H34" s="15"/>
    </row>
    <row r="35" spans="1:8" s="16" customFormat="1">
      <c r="A35" s="11" t="s">
        <v>177</v>
      </c>
      <c r="B35" s="11" t="s">
        <v>178</v>
      </c>
      <c r="C35" s="13">
        <v>0</v>
      </c>
      <c r="D35" s="13">
        <v>180</v>
      </c>
      <c r="E35" s="13">
        <v>0</v>
      </c>
      <c r="F35" s="13">
        <f t="shared" ref="F35" si="10">+C35+D35+E35</f>
        <v>180</v>
      </c>
      <c r="G35" s="14">
        <f t="shared" ref="G35" si="11">F35</f>
        <v>180</v>
      </c>
      <c r="H35" s="15"/>
    </row>
    <row r="36" spans="1:8" s="16" customFormat="1">
      <c r="A36" s="11" t="s">
        <v>33</v>
      </c>
      <c r="B36" s="11" t="s">
        <v>34</v>
      </c>
      <c r="C36" s="13">
        <v>0</v>
      </c>
      <c r="D36" s="13">
        <v>0</v>
      </c>
      <c r="E36" s="13">
        <v>82028</v>
      </c>
      <c r="F36" s="13">
        <f t="shared" si="0"/>
        <v>82028</v>
      </c>
      <c r="G36" s="14">
        <f t="shared" si="3"/>
        <v>82028</v>
      </c>
      <c r="H36" s="15"/>
    </row>
    <row r="37" spans="1:8" s="16" customFormat="1">
      <c r="A37" s="11" t="s">
        <v>35</v>
      </c>
      <c r="B37" s="11" t="s">
        <v>36</v>
      </c>
      <c r="C37" s="13">
        <v>35552</v>
      </c>
      <c r="D37" s="13">
        <v>67806</v>
      </c>
      <c r="E37" s="13">
        <v>1763</v>
      </c>
      <c r="F37" s="13">
        <f t="shared" si="0"/>
        <v>105121</v>
      </c>
      <c r="G37" s="14">
        <f t="shared" si="3"/>
        <v>105121</v>
      </c>
      <c r="H37" s="15"/>
    </row>
    <row r="38" spans="1:8" s="16" customFormat="1">
      <c r="A38" s="11" t="s">
        <v>37</v>
      </c>
      <c r="B38" s="11" t="s">
        <v>38</v>
      </c>
      <c r="C38" s="12">
        <v>0</v>
      </c>
      <c r="D38" s="13">
        <v>1676</v>
      </c>
      <c r="E38" s="13">
        <v>0</v>
      </c>
      <c r="F38" s="13">
        <f t="shared" si="0"/>
        <v>1676</v>
      </c>
      <c r="G38" s="14">
        <f t="shared" si="3"/>
        <v>1676</v>
      </c>
      <c r="H38" s="15"/>
    </row>
    <row r="39" spans="1:8" s="16" customFormat="1">
      <c r="A39" s="11" t="s">
        <v>39</v>
      </c>
      <c r="B39" s="11" t="s">
        <v>40</v>
      </c>
      <c r="C39" s="13">
        <v>2104</v>
      </c>
      <c r="D39" s="13">
        <v>0</v>
      </c>
      <c r="E39" s="13">
        <v>0</v>
      </c>
      <c r="F39" s="13">
        <f t="shared" si="0"/>
        <v>2104</v>
      </c>
      <c r="G39" s="14">
        <f t="shared" si="3"/>
        <v>2104</v>
      </c>
      <c r="H39" s="15"/>
    </row>
    <row r="40" spans="1:8" s="16" customFormat="1">
      <c r="A40" s="11" t="s">
        <v>41</v>
      </c>
      <c r="B40" s="11" t="s">
        <v>42</v>
      </c>
      <c r="C40" s="13">
        <v>1016</v>
      </c>
      <c r="D40" s="13">
        <v>0</v>
      </c>
      <c r="E40" s="13">
        <v>0</v>
      </c>
      <c r="F40" s="13">
        <f t="shared" si="0"/>
        <v>1016</v>
      </c>
      <c r="G40" s="14">
        <f t="shared" si="3"/>
        <v>1016</v>
      </c>
      <c r="H40" s="15"/>
    </row>
    <row r="41" spans="1:8" s="16" customFormat="1">
      <c r="A41" s="11" t="s">
        <v>43</v>
      </c>
      <c r="B41" s="11" t="s">
        <v>44</v>
      </c>
      <c r="C41" s="13">
        <v>0</v>
      </c>
      <c r="D41" s="13">
        <v>1952</v>
      </c>
      <c r="E41" s="13">
        <v>0</v>
      </c>
      <c r="F41" s="13">
        <f t="shared" si="0"/>
        <v>1952</v>
      </c>
      <c r="G41" s="14">
        <f t="shared" si="3"/>
        <v>1952</v>
      </c>
      <c r="H41" s="15"/>
    </row>
    <row r="42" spans="1:8" s="16" customFormat="1">
      <c r="A42" s="11" t="s">
        <v>45</v>
      </c>
      <c r="B42" s="11" t="s">
        <v>46</v>
      </c>
      <c r="C42" s="13">
        <v>120</v>
      </c>
      <c r="D42" s="13">
        <v>30</v>
      </c>
      <c r="E42" s="13">
        <v>0</v>
      </c>
      <c r="F42" s="13">
        <f t="shared" si="0"/>
        <v>150</v>
      </c>
      <c r="G42" s="14">
        <f t="shared" si="3"/>
        <v>150</v>
      </c>
      <c r="H42" s="15"/>
    </row>
    <row r="43" spans="1:8" s="16" customFormat="1">
      <c r="A43" s="11" t="s">
        <v>47</v>
      </c>
      <c r="B43" s="11" t="s">
        <v>48</v>
      </c>
      <c r="C43" s="13">
        <v>0</v>
      </c>
      <c r="D43" s="13">
        <v>414</v>
      </c>
      <c r="E43" s="13">
        <v>0</v>
      </c>
      <c r="F43" s="13">
        <f t="shared" si="0"/>
        <v>414</v>
      </c>
      <c r="G43" s="14">
        <f t="shared" si="3"/>
        <v>414</v>
      </c>
      <c r="H43" s="15"/>
    </row>
    <row r="44" spans="1:8" s="16" customFormat="1">
      <c r="A44" s="11" t="s">
        <v>49</v>
      </c>
      <c r="B44" s="11" t="s">
        <v>50</v>
      </c>
      <c r="C44" s="12">
        <v>0</v>
      </c>
      <c r="D44" s="13">
        <v>880</v>
      </c>
      <c r="E44" s="13">
        <v>0</v>
      </c>
      <c r="F44" s="13">
        <f t="shared" si="0"/>
        <v>880</v>
      </c>
      <c r="G44" s="14">
        <f t="shared" si="3"/>
        <v>880</v>
      </c>
      <c r="H44" s="15"/>
    </row>
    <row r="45" spans="1:8" s="16" customFormat="1">
      <c r="A45" s="11" t="s">
        <v>51</v>
      </c>
      <c r="B45" s="11" t="s">
        <v>52</v>
      </c>
      <c r="C45" s="12">
        <v>0</v>
      </c>
      <c r="D45" s="12">
        <v>733</v>
      </c>
      <c r="E45" s="12">
        <v>0</v>
      </c>
      <c r="F45" s="13">
        <f t="shared" si="0"/>
        <v>733</v>
      </c>
      <c r="G45" s="14">
        <f t="shared" si="3"/>
        <v>733</v>
      </c>
      <c r="H45" s="15"/>
    </row>
    <row r="46" spans="1:8" s="16" customFormat="1">
      <c r="A46" s="11" t="s">
        <v>53</v>
      </c>
      <c r="B46" s="11" t="s">
        <v>54</v>
      </c>
      <c r="C46" s="13">
        <v>194</v>
      </c>
      <c r="D46" s="13">
        <v>0</v>
      </c>
      <c r="E46" s="13">
        <v>0</v>
      </c>
      <c r="F46" s="13">
        <f t="shared" si="0"/>
        <v>194</v>
      </c>
      <c r="G46" s="14">
        <f t="shared" si="3"/>
        <v>194</v>
      </c>
      <c r="H46" s="15"/>
    </row>
    <row r="47" spans="1:8" s="16" customFormat="1">
      <c r="A47" s="11" t="s">
        <v>55</v>
      </c>
      <c r="B47" s="11" t="s">
        <v>56</v>
      </c>
      <c r="C47" s="13">
        <v>1039</v>
      </c>
      <c r="D47" s="13">
        <v>274</v>
      </c>
      <c r="E47" s="13">
        <v>0</v>
      </c>
      <c r="F47" s="13">
        <f t="shared" si="0"/>
        <v>1313</v>
      </c>
      <c r="G47" s="14">
        <f t="shared" si="3"/>
        <v>1313</v>
      </c>
      <c r="H47" s="15"/>
    </row>
    <row r="48" spans="1:8" s="16" customFormat="1">
      <c r="A48" s="11" t="s">
        <v>57</v>
      </c>
      <c r="B48" s="11" t="s">
        <v>58</v>
      </c>
      <c r="C48" s="13">
        <v>3801</v>
      </c>
      <c r="D48" s="13">
        <v>1438</v>
      </c>
      <c r="E48" s="13">
        <v>0</v>
      </c>
      <c r="F48" s="13">
        <f t="shared" si="0"/>
        <v>5239</v>
      </c>
      <c r="G48" s="14">
        <f t="shared" si="3"/>
        <v>5239</v>
      </c>
      <c r="H48" s="15"/>
    </row>
    <row r="49" spans="1:8" s="16" customFormat="1">
      <c r="A49" s="11" t="s">
        <v>59</v>
      </c>
      <c r="B49" s="11" t="s">
        <v>60</v>
      </c>
      <c r="C49" s="13">
        <v>2250</v>
      </c>
      <c r="D49" s="13">
        <v>900</v>
      </c>
      <c r="E49" s="13">
        <v>0</v>
      </c>
      <c r="F49" s="13">
        <f t="shared" si="0"/>
        <v>3150</v>
      </c>
      <c r="G49" s="14">
        <f t="shared" si="3"/>
        <v>3150</v>
      </c>
      <c r="H49" s="15"/>
    </row>
    <row r="50" spans="1:8" s="16" customFormat="1">
      <c r="A50" s="11" t="s">
        <v>61</v>
      </c>
      <c r="B50" s="11" t="s">
        <v>62</v>
      </c>
      <c r="C50" s="13">
        <v>1779</v>
      </c>
      <c r="D50" s="13">
        <v>1057</v>
      </c>
      <c r="E50" s="13">
        <v>1057</v>
      </c>
      <c r="F50" s="13">
        <f t="shared" si="0"/>
        <v>3893</v>
      </c>
      <c r="G50" s="14">
        <f t="shared" si="3"/>
        <v>3893</v>
      </c>
      <c r="H50" s="15"/>
    </row>
    <row r="51" spans="1:8" s="16" customFormat="1">
      <c r="A51" s="11" t="s">
        <v>63</v>
      </c>
      <c r="B51" s="11" t="s">
        <v>64</v>
      </c>
      <c r="C51" s="12">
        <v>61</v>
      </c>
      <c r="D51" s="12">
        <v>1520</v>
      </c>
      <c r="E51" s="12">
        <v>0</v>
      </c>
      <c r="F51" s="13">
        <f t="shared" si="0"/>
        <v>1581</v>
      </c>
      <c r="G51" s="14">
        <f t="shared" si="3"/>
        <v>1581</v>
      </c>
      <c r="H51" s="15"/>
    </row>
    <row r="52" spans="1:8" s="16" customFormat="1">
      <c r="A52" s="11" t="s">
        <v>65</v>
      </c>
      <c r="B52" s="11" t="s">
        <v>66</v>
      </c>
      <c r="C52" s="12">
        <v>0</v>
      </c>
      <c r="D52" s="12">
        <v>353</v>
      </c>
      <c r="E52" s="13">
        <v>1354</v>
      </c>
      <c r="F52" s="13">
        <f t="shared" si="0"/>
        <v>1707</v>
      </c>
      <c r="G52" s="14">
        <f t="shared" si="3"/>
        <v>1707</v>
      </c>
      <c r="H52" s="15"/>
    </row>
    <row r="53" spans="1:8" s="16" customFormat="1">
      <c r="A53" s="11" t="s">
        <v>67</v>
      </c>
      <c r="B53" s="11" t="s">
        <v>68</v>
      </c>
      <c r="C53" s="13">
        <v>9945</v>
      </c>
      <c r="D53" s="13">
        <v>8702</v>
      </c>
      <c r="E53" s="13">
        <v>414</v>
      </c>
      <c r="F53" s="13">
        <f t="shared" si="0"/>
        <v>19061</v>
      </c>
      <c r="G53" s="14">
        <f t="shared" si="3"/>
        <v>19061</v>
      </c>
      <c r="H53" s="15"/>
    </row>
    <row r="54" spans="1:8" s="16" customFormat="1">
      <c r="A54" s="11" t="s">
        <v>69</v>
      </c>
      <c r="B54" s="11" t="s">
        <v>70</v>
      </c>
      <c r="C54" s="13">
        <v>540</v>
      </c>
      <c r="D54" s="13">
        <v>0</v>
      </c>
      <c r="E54" s="13">
        <v>0</v>
      </c>
      <c r="F54" s="13">
        <f t="shared" si="0"/>
        <v>540</v>
      </c>
      <c r="G54" s="14">
        <f t="shared" si="3"/>
        <v>540</v>
      </c>
      <c r="H54" s="15"/>
    </row>
    <row r="55" spans="1:8" s="16" customFormat="1">
      <c r="A55" s="11" t="s">
        <v>71</v>
      </c>
      <c r="B55" s="11" t="s">
        <v>72</v>
      </c>
      <c r="C55" s="13">
        <v>9302</v>
      </c>
      <c r="D55" s="13">
        <v>5856</v>
      </c>
      <c r="E55" s="13">
        <v>591</v>
      </c>
      <c r="F55" s="13">
        <f t="shared" si="0"/>
        <v>15749</v>
      </c>
      <c r="G55" s="14">
        <f t="shared" si="3"/>
        <v>15749</v>
      </c>
      <c r="H55" s="15"/>
    </row>
    <row r="56" spans="1:8" s="16" customFormat="1">
      <c r="A56" s="11" t="s">
        <v>73</v>
      </c>
      <c r="B56" s="11" t="s">
        <v>74</v>
      </c>
      <c r="C56" s="13">
        <v>16715</v>
      </c>
      <c r="D56" s="13">
        <v>15505</v>
      </c>
      <c r="E56" s="13">
        <v>0</v>
      </c>
      <c r="F56" s="13">
        <f t="shared" si="0"/>
        <v>32220</v>
      </c>
      <c r="G56" s="14">
        <f t="shared" si="3"/>
        <v>32220</v>
      </c>
      <c r="H56" s="15"/>
    </row>
    <row r="57" spans="1:8" s="16" customFormat="1">
      <c r="A57" s="11" t="s">
        <v>75</v>
      </c>
      <c r="B57" s="11" t="s">
        <v>76</v>
      </c>
      <c r="C57" s="12">
        <v>627</v>
      </c>
      <c r="D57" s="12">
        <v>0</v>
      </c>
      <c r="E57" s="12">
        <v>0</v>
      </c>
      <c r="F57" s="13">
        <f t="shared" si="0"/>
        <v>627</v>
      </c>
      <c r="G57" s="14">
        <f t="shared" si="3"/>
        <v>627</v>
      </c>
      <c r="H57" s="15"/>
    </row>
    <row r="58" spans="1:8" s="16" customFormat="1">
      <c r="A58" s="11" t="s">
        <v>77</v>
      </c>
      <c r="B58" s="11" t="s">
        <v>78</v>
      </c>
      <c r="C58" s="12">
        <v>1558</v>
      </c>
      <c r="D58" s="12">
        <v>0</v>
      </c>
      <c r="E58" s="12">
        <v>0</v>
      </c>
      <c r="F58" s="13">
        <f t="shared" si="0"/>
        <v>1558</v>
      </c>
      <c r="G58" s="14">
        <f t="shared" si="3"/>
        <v>1558</v>
      </c>
      <c r="H58" s="15"/>
    </row>
    <row r="59" spans="1:8" s="16" customFormat="1">
      <c r="A59" s="11" t="s">
        <v>162</v>
      </c>
      <c r="B59" s="11" t="s">
        <v>163</v>
      </c>
      <c r="C59" s="12">
        <v>2972.4</v>
      </c>
      <c r="D59" s="12">
        <v>3440.4</v>
      </c>
      <c r="E59" s="12">
        <v>345</v>
      </c>
      <c r="F59" s="13">
        <f t="shared" si="0"/>
        <v>6757.8</v>
      </c>
      <c r="G59" s="14">
        <f t="shared" si="3"/>
        <v>6757.8</v>
      </c>
      <c r="H59" s="15"/>
    </row>
    <row r="60" spans="1:8" s="16" customFormat="1">
      <c r="A60" s="11" t="s">
        <v>79</v>
      </c>
      <c r="B60" s="11" t="s">
        <v>80</v>
      </c>
      <c r="C60" s="13">
        <v>-807</v>
      </c>
      <c r="D60" s="13">
        <v>0</v>
      </c>
      <c r="E60" s="13">
        <v>0</v>
      </c>
      <c r="F60" s="13">
        <f t="shared" si="0"/>
        <v>-807</v>
      </c>
      <c r="G60" s="14">
        <f t="shared" si="3"/>
        <v>-807</v>
      </c>
      <c r="H60" s="15"/>
    </row>
    <row r="61" spans="1:8" s="16" customFormat="1">
      <c r="A61" s="11" t="s">
        <v>81</v>
      </c>
      <c r="B61" s="11" t="s">
        <v>82</v>
      </c>
      <c r="C61" s="12">
        <v>1056</v>
      </c>
      <c r="D61" s="12">
        <v>2248.63</v>
      </c>
      <c r="E61" s="12">
        <v>0</v>
      </c>
      <c r="F61" s="13">
        <f t="shared" si="0"/>
        <v>3304.63</v>
      </c>
      <c r="G61" s="14">
        <f t="shared" si="3"/>
        <v>3304.63</v>
      </c>
      <c r="H61" s="15"/>
    </row>
    <row r="62" spans="1:8" s="16" customFormat="1">
      <c r="A62" s="11" t="s">
        <v>164</v>
      </c>
      <c r="B62" s="11" t="s">
        <v>165</v>
      </c>
      <c r="C62" s="12">
        <v>108000</v>
      </c>
      <c r="D62" s="12">
        <v>399000</v>
      </c>
      <c r="E62" s="12">
        <v>333000</v>
      </c>
      <c r="F62" s="13">
        <f t="shared" si="0"/>
        <v>840000</v>
      </c>
      <c r="G62" s="14">
        <f t="shared" si="3"/>
        <v>840000</v>
      </c>
      <c r="H62" s="15"/>
    </row>
    <row r="63" spans="1:8" s="16" customFormat="1">
      <c r="A63" s="11" t="s">
        <v>179</v>
      </c>
      <c r="B63" s="11" t="s">
        <v>180</v>
      </c>
      <c r="C63" s="12">
        <v>0</v>
      </c>
      <c r="D63" s="12">
        <v>1635600</v>
      </c>
      <c r="E63" s="12">
        <v>0</v>
      </c>
      <c r="F63" s="13">
        <f t="shared" si="0"/>
        <v>1635600</v>
      </c>
      <c r="G63" s="14">
        <f t="shared" si="3"/>
        <v>1635600</v>
      </c>
      <c r="H63" s="15"/>
    </row>
    <row r="64" spans="1:8" s="16" customFormat="1">
      <c r="A64" s="11" t="s">
        <v>167</v>
      </c>
      <c r="B64" s="11" t="s">
        <v>166</v>
      </c>
      <c r="C64" s="12">
        <v>70000</v>
      </c>
      <c r="D64" s="12">
        <v>0</v>
      </c>
      <c r="E64" s="12">
        <v>0</v>
      </c>
      <c r="F64" s="13">
        <f t="shared" ref="F64:F70" si="12">+C64+D64+E64</f>
        <v>70000</v>
      </c>
      <c r="G64" s="14">
        <f t="shared" ref="G64:G70" si="13">F64</f>
        <v>70000</v>
      </c>
      <c r="H64" s="15"/>
    </row>
    <row r="65" spans="1:9" s="16" customFormat="1">
      <c r="A65" s="11" t="s">
        <v>168</v>
      </c>
      <c r="B65" s="11" t="s">
        <v>181</v>
      </c>
      <c r="C65" s="12">
        <v>637500</v>
      </c>
      <c r="D65" s="12">
        <v>0</v>
      </c>
      <c r="E65" s="12">
        <v>0</v>
      </c>
      <c r="F65" s="13">
        <f t="shared" ref="F65" si="14">+C65+D65+E65</f>
        <v>637500</v>
      </c>
      <c r="G65" s="14">
        <f t="shared" ref="G65" si="15">F65</f>
        <v>637500</v>
      </c>
      <c r="H65" s="15"/>
    </row>
    <row r="66" spans="1:9" s="16" customFormat="1">
      <c r="A66" s="11" t="s">
        <v>182</v>
      </c>
      <c r="B66" s="11" t="s">
        <v>183</v>
      </c>
      <c r="C66" s="12">
        <v>0</v>
      </c>
      <c r="D66" s="12">
        <v>58625</v>
      </c>
      <c r="E66" s="12">
        <v>0</v>
      </c>
      <c r="F66" s="13">
        <f t="shared" ref="F66:F69" si="16">+C66+D66+E66</f>
        <v>58625</v>
      </c>
      <c r="G66" s="14">
        <f t="shared" ref="G66:G69" si="17">F66</f>
        <v>58625</v>
      </c>
      <c r="H66" s="15"/>
    </row>
    <row r="67" spans="1:9" s="16" customFormat="1">
      <c r="A67" s="11" t="s">
        <v>209</v>
      </c>
      <c r="B67" s="11" t="s">
        <v>210</v>
      </c>
      <c r="C67" s="12">
        <v>0</v>
      </c>
      <c r="D67" s="12">
        <v>0</v>
      </c>
      <c r="E67" s="12">
        <v>25000</v>
      </c>
      <c r="F67" s="13">
        <f t="shared" si="16"/>
        <v>25000</v>
      </c>
      <c r="G67" s="14">
        <f t="shared" si="17"/>
        <v>25000</v>
      </c>
      <c r="H67" s="15"/>
    </row>
    <row r="68" spans="1:9" s="16" customFormat="1">
      <c r="A68" s="11" t="s">
        <v>212</v>
      </c>
      <c r="B68" s="11" t="s">
        <v>211</v>
      </c>
      <c r="C68" s="12">
        <v>0</v>
      </c>
      <c r="D68" s="12">
        <v>0</v>
      </c>
      <c r="E68" s="12">
        <v>75000</v>
      </c>
      <c r="F68" s="13">
        <f t="shared" si="16"/>
        <v>75000</v>
      </c>
      <c r="G68" s="14">
        <f t="shared" si="17"/>
        <v>75000</v>
      </c>
      <c r="H68" s="15"/>
    </row>
    <row r="69" spans="1:9" s="16" customFormat="1">
      <c r="A69" s="11" t="s">
        <v>213</v>
      </c>
      <c r="B69" s="11" t="s">
        <v>214</v>
      </c>
      <c r="C69" s="12">
        <v>0</v>
      </c>
      <c r="D69" s="12">
        <v>0</v>
      </c>
      <c r="E69" s="12">
        <v>54000</v>
      </c>
      <c r="F69" s="13">
        <f t="shared" si="16"/>
        <v>54000</v>
      </c>
      <c r="G69" s="14">
        <f t="shared" si="17"/>
        <v>54000</v>
      </c>
      <c r="H69" s="15"/>
    </row>
    <row r="70" spans="1:9" s="16" customFormat="1">
      <c r="A70" s="11" t="s">
        <v>83</v>
      </c>
      <c r="B70" s="11" t="s">
        <v>84</v>
      </c>
      <c r="C70" s="13">
        <v>1400</v>
      </c>
      <c r="D70" s="12">
        <v>1500</v>
      </c>
      <c r="E70" s="12">
        <v>1800</v>
      </c>
      <c r="F70" s="13">
        <f t="shared" si="12"/>
        <v>4700</v>
      </c>
      <c r="G70" s="14">
        <f t="shared" si="13"/>
        <v>4700</v>
      </c>
      <c r="H70" s="15"/>
    </row>
    <row r="71" spans="1:9" s="16" customFormat="1">
      <c r="A71" s="11" t="s">
        <v>85</v>
      </c>
      <c r="B71" s="17" t="s">
        <v>86</v>
      </c>
      <c r="C71" s="12">
        <v>0</v>
      </c>
      <c r="D71" s="12">
        <v>2000</v>
      </c>
      <c r="E71" s="12">
        <v>0</v>
      </c>
      <c r="F71" s="13">
        <f t="shared" si="0"/>
        <v>2000</v>
      </c>
      <c r="G71" s="14">
        <f t="shared" si="3"/>
        <v>2000</v>
      </c>
      <c r="H71" s="15"/>
    </row>
    <row r="72" spans="1:9" s="16" customFormat="1">
      <c r="A72" s="11" t="s">
        <v>87</v>
      </c>
      <c r="B72" s="11" t="s">
        <v>88</v>
      </c>
      <c r="C72" s="13">
        <v>25211.77</v>
      </c>
      <c r="D72" s="13">
        <v>192406.66</v>
      </c>
      <c r="E72" s="13">
        <v>159111.49</v>
      </c>
      <c r="F72" s="13">
        <f t="shared" si="0"/>
        <v>376729.92</v>
      </c>
      <c r="G72" s="14">
        <f t="shared" si="3"/>
        <v>376729.92</v>
      </c>
      <c r="H72" s="15"/>
    </row>
    <row r="73" spans="1:9" s="16" customFormat="1">
      <c r="A73" s="11" t="s">
        <v>89</v>
      </c>
      <c r="B73" s="17" t="s">
        <v>90</v>
      </c>
      <c r="C73" s="13">
        <v>1122</v>
      </c>
      <c r="D73" s="13">
        <v>3203.1</v>
      </c>
      <c r="E73" s="13">
        <v>144530.21</v>
      </c>
      <c r="F73" s="13">
        <f t="shared" si="0"/>
        <v>148855.31</v>
      </c>
      <c r="G73" s="14">
        <f t="shared" si="3"/>
        <v>148855.31</v>
      </c>
      <c r="H73" s="15"/>
    </row>
    <row r="74" spans="1:9" s="16" customFormat="1">
      <c r="A74" s="11" t="s">
        <v>91</v>
      </c>
      <c r="B74" s="11" t="s">
        <v>92</v>
      </c>
      <c r="C74" s="13">
        <v>7327.13</v>
      </c>
      <c r="D74" s="13">
        <v>22943.07</v>
      </c>
      <c r="E74" s="13">
        <v>29771.91</v>
      </c>
      <c r="F74" s="13">
        <f t="shared" si="0"/>
        <v>60042.11</v>
      </c>
      <c r="G74" s="14">
        <f t="shared" si="3"/>
        <v>60042.11</v>
      </c>
      <c r="H74" s="15"/>
    </row>
    <row r="75" spans="1:9" s="16" customFormat="1">
      <c r="A75" s="11" t="s">
        <v>93</v>
      </c>
      <c r="B75" s="11" t="s">
        <v>94</v>
      </c>
      <c r="C75" s="13">
        <v>40935.21</v>
      </c>
      <c r="D75" s="13">
        <v>40935.21</v>
      </c>
      <c r="E75" s="13">
        <v>40935.21</v>
      </c>
      <c r="F75" s="13">
        <f t="shared" ref="F75" si="18">+C75+D75+E75</f>
        <v>122805.63</v>
      </c>
      <c r="G75" s="14">
        <f t="shared" si="3"/>
        <v>122805.63</v>
      </c>
      <c r="H75" s="15"/>
    </row>
    <row r="76" spans="1:9">
      <c r="A76" s="18"/>
      <c r="B76" s="19" t="s">
        <v>95</v>
      </c>
      <c r="C76" s="20">
        <f>SUM(C5:C75)</f>
        <v>1480009.3199999998</v>
      </c>
      <c r="D76" s="20">
        <f>SUM(D5:D75)</f>
        <v>3776798.8999999994</v>
      </c>
      <c r="E76" s="20">
        <f>SUM(E5:E75)</f>
        <v>2482939.21</v>
      </c>
      <c r="F76" s="20">
        <f>SUM(F5:F75)</f>
        <v>7739747.4300000006</v>
      </c>
      <c r="G76" s="40">
        <f t="shared" ref="G76" si="19">F76</f>
        <v>7739747.4300000006</v>
      </c>
    </row>
    <row r="78" spans="1:9">
      <c r="A78" s="22"/>
      <c r="B78" s="22" t="s">
        <v>96</v>
      </c>
      <c r="C78" s="23">
        <v>60028.39</v>
      </c>
      <c r="D78" s="23">
        <v>72684.78</v>
      </c>
      <c r="E78" s="23">
        <v>74743.039999999994</v>
      </c>
      <c r="F78" s="24">
        <f>C78+D78+E78</f>
        <v>207456.20999999996</v>
      </c>
      <c r="G78" s="24">
        <f>F78</f>
        <v>207456.20999999996</v>
      </c>
      <c r="I78" s="25"/>
    </row>
    <row r="81" spans="1:7" s="28" customFormat="1">
      <c r="A81" s="26" t="s">
        <v>97</v>
      </c>
      <c r="B81" s="26"/>
      <c r="C81" s="27">
        <f>+C76+C78</f>
        <v>1540037.7099999997</v>
      </c>
      <c r="D81" s="27">
        <f>+D76+D78</f>
        <v>3849483.6799999992</v>
      </c>
      <c r="E81" s="27">
        <f>+E76+E78</f>
        <v>2557682.25</v>
      </c>
      <c r="F81" s="27">
        <f>+F76+F78</f>
        <v>7947203.6400000006</v>
      </c>
      <c r="G81" s="27">
        <f>+G76+G78</f>
        <v>7947203.6400000006</v>
      </c>
    </row>
    <row r="83" spans="1:7">
      <c r="A83" s="29"/>
      <c r="B83" s="29"/>
      <c r="C83" s="30"/>
      <c r="D83" s="30"/>
      <c r="G83" s="31"/>
    </row>
    <row r="85" spans="1:7" ht="12.75">
      <c r="A85" s="33" t="s">
        <v>98</v>
      </c>
    </row>
    <row r="87" spans="1:7" s="7" customFormat="1" ht="25.5">
      <c r="A87" s="38" t="s">
        <v>0</v>
      </c>
      <c r="B87" s="38" t="s">
        <v>1</v>
      </c>
      <c r="C87" s="5"/>
      <c r="D87" s="5"/>
      <c r="E87" s="5"/>
      <c r="F87" s="6" t="s">
        <v>158</v>
      </c>
      <c r="G87" s="6" t="s">
        <v>2</v>
      </c>
    </row>
    <row r="88" spans="1:7" s="7" customFormat="1" ht="38.25">
      <c r="A88" s="39"/>
      <c r="B88" s="39"/>
      <c r="C88" s="8" t="s">
        <v>155</v>
      </c>
      <c r="D88" s="8" t="s">
        <v>156</v>
      </c>
      <c r="E88" s="8" t="s">
        <v>157</v>
      </c>
      <c r="F88" s="9" t="s">
        <v>159</v>
      </c>
      <c r="G88" s="10">
        <v>2020</v>
      </c>
    </row>
    <row r="89" spans="1:7">
      <c r="A89" s="32" t="s">
        <v>169</v>
      </c>
      <c r="B89" s="32" t="s">
        <v>170</v>
      </c>
      <c r="C89" s="31">
        <v>12000</v>
      </c>
      <c r="D89" s="31">
        <v>32000</v>
      </c>
      <c r="E89" s="31">
        <v>8001</v>
      </c>
      <c r="F89" s="31">
        <f t="shared" ref="F89:F120" si="20">+C89+D89+E89</f>
        <v>52001</v>
      </c>
      <c r="G89" s="31">
        <f t="shared" ref="G89:G120" si="21">F89</f>
        <v>52001</v>
      </c>
    </row>
    <row r="90" spans="1:7">
      <c r="A90" s="32" t="s">
        <v>99</v>
      </c>
      <c r="B90" s="32" t="s">
        <v>100</v>
      </c>
      <c r="C90" s="31">
        <v>0</v>
      </c>
      <c r="D90" s="31">
        <v>0</v>
      </c>
      <c r="E90" s="31">
        <v>0</v>
      </c>
      <c r="F90" s="31">
        <f t="shared" ref="F90" si="22">+C90+D90+E90</f>
        <v>0</v>
      </c>
      <c r="G90" s="31">
        <f t="shared" ref="G90" si="23">F90</f>
        <v>0</v>
      </c>
    </row>
    <row r="91" spans="1:7">
      <c r="A91" s="32" t="s">
        <v>101</v>
      </c>
      <c r="B91" s="32" t="s">
        <v>102</v>
      </c>
      <c r="C91" s="31">
        <v>554657.5</v>
      </c>
      <c r="D91" s="31">
        <v>67887.5</v>
      </c>
      <c r="E91" s="31">
        <v>38125</v>
      </c>
      <c r="F91" s="31">
        <f t="shared" si="20"/>
        <v>660670</v>
      </c>
      <c r="G91" s="31">
        <f t="shared" si="21"/>
        <v>660670</v>
      </c>
    </row>
    <row r="92" spans="1:7">
      <c r="A92" s="32" t="s">
        <v>215</v>
      </c>
      <c r="B92" s="32" t="s">
        <v>216</v>
      </c>
      <c r="C92" s="31">
        <v>0</v>
      </c>
      <c r="D92" s="31">
        <v>0</v>
      </c>
      <c r="E92" s="31">
        <v>2408</v>
      </c>
      <c r="F92" s="31">
        <f t="shared" si="20"/>
        <v>2408</v>
      </c>
      <c r="G92" s="31">
        <f>F92</f>
        <v>2408</v>
      </c>
    </row>
    <row r="93" spans="1:7">
      <c r="A93" s="32" t="s">
        <v>103</v>
      </c>
      <c r="B93" s="32" t="s">
        <v>104</v>
      </c>
      <c r="C93" s="31">
        <v>0</v>
      </c>
      <c r="D93" s="31">
        <v>0</v>
      </c>
      <c r="E93" s="31">
        <v>0</v>
      </c>
      <c r="F93" s="31">
        <f t="shared" si="20"/>
        <v>0</v>
      </c>
      <c r="G93" s="31">
        <f t="shared" si="21"/>
        <v>0</v>
      </c>
    </row>
    <row r="94" spans="1:7">
      <c r="A94" s="32" t="s">
        <v>105</v>
      </c>
      <c r="B94" s="32" t="s">
        <v>106</v>
      </c>
      <c r="C94" s="31">
        <v>110200</v>
      </c>
      <c r="D94" s="31">
        <v>324800</v>
      </c>
      <c r="E94" s="31">
        <v>759800</v>
      </c>
      <c r="F94" s="31">
        <f t="shared" si="20"/>
        <v>1194800</v>
      </c>
      <c r="G94" s="31">
        <f t="shared" si="21"/>
        <v>1194800</v>
      </c>
    </row>
    <row r="95" spans="1:7">
      <c r="A95" s="32" t="s">
        <v>107</v>
      </c>
      <c r="B95" s="32" t="s">
        <v>108</v>
      </c>
      <c r="C95" s="31">
        <v>118160.5</v>
      </c>
      <c r="D95" s="31">
        <v>89700.5</v>
      </c>
      <c r="E95" s="31">
        <v>12360</v>
      </c>
      <c r="F95" s="31">
        <f t="shared" si="20"/>
        <v>220221</v>
      </c>
      <c r="G95" s="31">
        <f t="shared" si="21"/>
        <v>220221</v>
      </c>
    </row>
    <row r="96" spans="1:7">
      <c r="A96" s="32" t="s">
        <v>109</v>
      </c>
      <c r="B96" s="32" t="s">
        <v>110</v>
      </c>
      <c r="C96" s="31">
        <v>0</v>
      </c>
      <c r="D96" s="31">
        <v>0</v>
      </c>
      <c r="E96" s="31">
        <v>0</v>
      </c>
      <c r="F96" s="31">
        <f t="shared" si="20"/>
        <v>0</v>
      </c>
      <c r="G96" s="31">
        <f t="shared" si="21"/>
        <v>0</v>
      </c>
    </row>
    <row r="97" spans="1:14">
      <c r="A97" s="32" t="s">
        <v>111</v>
      </c>
      <c r="B97" s="32" t="s">
        <v>112</v>
      </c>
      <c r="C97" s="31">
        <v>133460.22</v>
      </c>
      <c r="D97" s="31">
        <v>22504</v>
      </c>
      <c r="E97" s="31">
        <v>117699.57</v>
      </c>
      <c r="F97" s="31">
        <f t="shared" si="20"/>
        <v>273663.79000000004</v>
      </c>
      <c r="G97" s="31">
        <f t="shared" si="21"/>
        <v>273663.79000000004</v>
      </c>
    </row>
    <row r="98" spans="1:14">
      <c r="A98" s="32" t="s">
        <v>113</v>
      </c>
      <c r="B98" s="32" t="s">
        <v>114</v>
      </c>
      <c r="C98" s="31">
        <v>0</v>
      </c>
      <c r="D98" s="31">
        <v>0</v>
      </c>
      <c r="E98" s="31">
        <v>0</v>
      </c>
      <c r="F98" s="31">
        <f t="shared" si="20"/>
        <v>0</v>
      </c>
      <c r="G98" s="31">
        <f t="shared" si="21"/>
        <v>0</v>
      </c>
    </row>
    <row r="99" spans="1:14">
      <c r="A99" s="31" t="s">
        <v>115</v>
      </c>
      <c r="B99" s="32" t="s">
        <v>116</v>
      </c>
      <c r="C99" s="31">
        <v>0</v>
      </c>
      <c r="D99" s="31">
        <v>0</v>
      </c>
      <c r="E99" s="31">
        <v>0</v>
      </c>
      <c r="F99" s="31">
        <f t="shared" si="20"/>
        <v>0</v>
      </c>
      <c r="G99" s="31">
        <f t="shared" si="21"/>
        <v>0</v>
      </c>
    </row>
    <row r="100" spans="1:14">
      <c r="A100" s="32" t="s">
        <v>117</v>
      </c>
      <c r="B100" s="32" t="s">
        <v>118</v>
      </c>
      <c r="C100" s="31">
        <v>7930</v>
      </c>
      <c r="D100" s="31">
        <v>7148.92</v>
      </c>
      <c r="E100" s="31">
        <v>6200</v>
      </c>
      <c r="F100" s="31">
        <f t="shared" si="20"/>
        <v>21278.92</v>
      </c>
      <c r="G100" s="31">
        <f t="shared" si="21"/>
        <v>21278.92</v>
      </c>
    </row>
    <row r="101" spans="1:14">
      <c r="A101" s="32" t="s">
        <v>119</v>
      </c>
      <c r="B101" s="32" t="s">
        <v>120</v>
      </c>
      <c r="C101" s="31">
        <v>0</v>
      </c>
      <c r="D101" s="31">
        <v>2050</v>
      </c>
      <c r="E101" s="31">
        <v>6208</v>
      </c>
      <c r="F101" s="31">
        <f t="shared" si="20"/>
        <v>8258</v>
      </c>
      <c r="G101" s="31">
        <f t="shared" si="21"/>
        <v>8258</v>
      </c>
    </row>
    <row r="102" spans="1:14">
      <c r="A102" s="32" t="s">
        <v>121</v>
      </c>
      <c r="B102" s="32" t="s">
        <v>122</v>
      </c>
      <c r="C102" s="31">
        <v>0</v>
      </c>
      <c r="D102" s="31">
        <v>0</v>
      </c>
      <c r="E102" s="31">
        <v>67803.740000000005</v>
      </c>
      <c r="F102" s="31">
        <f t="shared" si="20"/>
        <v>67803.740000000005</v>
      </c>
      <c r="G102" s="31">
        <f t="shared" si="21"/>
        <v>67803.740000000005</v>
      </c>
    </row>
    <row r="103" spans="1:14">
      <c r="A103" s="32" t="s">
        <v>123</v>
      </c>
      <c r="B103" s="32" t="s">
        <v>124</v>
      </c>
      <c r="C103" s="31">
        <v>2000</v>
      </c>
      <c r="D103" s="31">
        <v>0</v>
      </c>
      <c r="E103" s="31">
        <v>0</v>
      </c>
      <c r="F103" s="31">
        <f t="shared" si="20"/>
        <v>2000</v>
      </c>
      <c r="G103" s="31">
        <f t="shared" si="21"/>
        <v>2000</v>
      </c>
    </row>
    <row r="104" spans="1:14">
      <c r="A104" s="32" t="s">
        <v>125</v>
      </c>
      <c r="B104" s="32" t="s">
        <v>126</v>
      </c>
      <c r="C104" s="31">
        <v>0</v>
      </c>
      <c r="D104" s="31">
        <v>0</v>
      </c>
      <c r="E104" s="31">
        <v>0</v>
      </c>
      <c r="F104" s="31">
        <f t="shared" si="20"/>
        <v>0</v>
      </c>
      <c r="G104" s="31">
        <f t="shared" si="21"/>
        <v>0</v>
      </c>
    </row>
    <row r="105" spans="1:14">
      <c r="A105" s="32" t="s">
        <v>127</v>
      </c>
      <c r="B105" s="32" t="s">
        <v>128</v>
      </c>
      <c r="C105" s="31">
        <v>0</v>
      </c>
      <c r="D105" s="31">
        <v>0</v>
      </c>
      <c r="E105" s="31">
        <v>0</v>
      </c>
      <c r="F105" s="31">
        <f t="shared" si="20"/>
        <v>0</v>
      </c>
      <c r="G105" s="31">
        <f t="shared" si="21"/>
        <v>0</v>
      </c>
    </row>
    <row r="106" spans="1:14">
      <c r="A106" s="21" t="s">
        <v>129</v>
      </c>
      <c r="B106" s="32" t="s">
        <v>130</v>
      </c>
      <c r="C106" s="31">
        <v>0</v>
      </c>
      <c r="D106" s="31">
        <v>0</v>
      </c>
      <c r="E106" s="31">
        <v>0</v>
      </c>
      <c r="F106" s="31">
        <f t="shared" si="20"/>
        <v>0</v>
      </c>
      <c r="G106" s="31">
        <f t="shared" si="21"/>
        <v>0</v>
      </c>
      <c r="K106" s="25"/>
      <c r="L106" s="25"/>
      <c r="M106" s="25"/>
      <c r="N106" s="25"/>
    </row>
    <row r="107" spans="1:14">
      <c r="A107" s="21" t="s">
        <v>131</v>
      </c>
      <c r="B107" s="32" t="s">
        <v>132</v>
      </c>
      <c r="C107" s="31">
        <v>0</v>
      </c>
      <c r="D107" s="31">
        <v>5043.8999999999996</v>
      </c>
      <c r="E107" s="31">
        <v>13145.65</v>
      </c>
      <c r="F107" s="31">
        <f t="shared" si="20"/>
        <v>18189.55</v>
      </c>
      <c r="G107" s="31">
        <f t="shared" si="21"/>
        <v>18189.55</v>
      </c>
      <c r="K107" s="25"/>
      <c r="L107" s="25"/>
      <c r="M107" s="25"/>
      <c r="N107" s="25"/>
    </row>
    <row r="108" spans="1:14">
      <c r="A108" s="32" t="s">
        <v>133</v>
      </c>
      <c r="B108" s="32" t="s">
        <v>134</v>
      </c>
      <c r="C108" s="31">
        <v>0</v>
      </c>
      <c r="D108" s="31">
        <v>0</v>
      </c>
      <c r="E108" s="31">
        <v>0</v>
      </c>
      <c r="F108" s="31">
        <f t="shared" si="20"/>
        <v>0</v>
      </c>
      <c r="G108" s="31">
        <f t="shared" si="21"/>
        <v>0</v>
      </c>
    </row>
    <row r="109" spans="1:14">
      <c r="A109" s="32" t="s">
        <v>217</v>
      </c>
      <c r="B109" s="32" t="s">
        <v>218</v>
      </c>
      <c r="C109" s="31">
        <v>0</v>
      </c>
      <c r="D109" s="31">
        <v>0</v>
      </c>
      <c r="E109" s="31">
        <v>60</v>
      </c>
      <c r="F109" s="31">
        <f t="shared" si="20"/>
        <v>60</v>
      </c>
      <c r="G109" s="31">
        <f t="shared" si="21"/>
        <v>60</v>
      </c>
    </row>
    <row r="110" spans="1:14">
      <c r="A110" s="32" t="s">
        <v>184</v>
      </c>
      <c r="B110" s="32" t="s">
        <v>185</v>
      </c>
      <c r="C110" s="31">
        <v>0</v>
      </c>
      <c r="D110" s="31">
        <v>27032.639999999999</v>
      </c>
      <c r="E110" s="31">
        <v>0</v>
      </c>
      <c r="F110" s="31">
        <f t="shared" ref="F110" si="24">+C110+D110+E110</f>
        <v>27032.639999999999</v>
      </c>
      <c r="G110" s="31">
        <f t="shared" ref="G110" si="25">F110</f>
        <v>27032.639999999999</v>
      </c>
    </row>
    <row r="111" spans="1:14">
      <c r="A111" s="21" t="s">
        <v>135</v>
      </c>
      <c r="B111" s="32" t="s">
        <v>136</v>
      </c>
      <c r="C111" s="31">
        <v>0</v>
      </c>
      <c r="D111" s="31">
        <v>0</v>
      </c>
      <c r="E111" s="31">
        <v>0</v>
      </c>
      <c r="F111" s="31">
        <f t="shared" si="20"/>
        <v>0</v>
      </c>
      <c r="G111" s="31">
        <f t="shared" si="21"/>
        <v>0</v>
      </c>
    </row>
    <row r="112" spans="1:14">
      <c r="A112" s="21" t="s">
        <v>219</v>
      </c>
      <c r="B112" s="32" t="s">
        <v>221</v>
      </c>
      <c r="C112" s="31">
        <v>0</v>
      </c>
      <c r="D112" s="31">
        <v>0</v>
      </c>
      <c r="E112" s="31">
        <v>16458.75</v>
      </c>
      <c r="F112" s="31">
        <f t="shared" si="20"/>
        <v>16458.75</v>
      </c>
      <c r="G112" s="31">
        <f t="shared" si="21"/>
        <v>16458.75</v>
      </c>
    </row>
    <row r="113" spans="1:7">
      <c r="A113" s="21" t="s">
        <v>137</v>
      </c>
      <c r="B113" s="32" t="s">
        <v>138</v>
      </c>
      <c r="C113" s="31">
        <v>8700</v>
      </c>
      <c r="D113" s="31">
        <v>0</v>
      </c>
      <c r="E113" s="31">
        <v>0</v>
      </c>
      <c r="F113" s="31">
        <f t="shared" si="20"/>
        <v>8700</v>
      </c>
      <c r="G113" s="31">
        <f t="shared" si="21"/>
        <v>8700</v>
      </c>
    </row>
    <row r="114" spans="1:7">
      <c r="A114" s="21" t="s">
        <v>139</v>
      </c>
      <c r="B114" s="32" t="s">
        <v>140</v>
      </c>
      <c r="C114" s="31">
        <v>0</v>
      </c>
      <c r="D114" s="31">
        <v>0</v>
      </c>
      <c r="E114" s="31">
        <v>0</v>
      </c>
      <c r="F114" s="31">
        <f t="shared" si="20"/>
        <v>0</v>
      </c>
      <c r="G114" s="31">
        <f t="shared" si="21"/>
        <v>0</v>
      </c>
    </row>
    <row r="115" spans="1:7">
      <c r="A115" s="21" t="s">
        <v>141</v>
      </c>
      <c r="B115" s="32" t="s">
        <v>142</v>
      </c>
      <c r="C115" s="31">
        <v>0</v>
      </c>
      <c r="D115" s="31">
        <v>0</v>
      </c>
      <c r="E115" s="31">
        <v>0</v>
      </c>
      <c r="F115" s="31">
        <f t="shared" si="20"/>
        <v>0</v>
      </c>
      <c r="G115" s="31">
        <f t="shared" si="21"/>
        <v>0</v>
      </c>
    </row>
    <row r="116" spans="1:7">
      <c r="A116" s="21" t="s">
        <v>143</v>
      </c>
      <c r="B116" s="32" t="s">
        <v>144</v>
      </c>
      <c r="C116" s="31">
        <v>0</v>
      </c>
      <c r="D116" s="31">
        <v>0</v>
      </c>
      <c r="E116" s="31">
        <v>0</v>
      </c>
      <c r="F116" s="31">
        <f t="shared" si="20"/>
        <v>0</v>
      </c>
      <c r="G116" s="31">
        <f t="shared" si="21"/>
        <v>0</v>
      </c>
    </row>
    <row r="117" spans="1:7">
      <c r="A117" s="21" t="s">
        <v>145</v>
      </c>
      <c r="B117" s="32" t="s">
        <v>146</v>
      </c>
      <c r="C117" s="31">
        <v>0</v>
      </c>
      <c r="D117" s="31">
        <v>0</v>
      </c>
      <c r="E117" s="31">
        <v>0</v>
      </c>
      <c r="F117" s="31">
        <f t="shared" si="20"/>
        <v>0</v>
      </c>
      <c r="G117" s="31">
        <f t="shared" si="21"/>
        <v>0</v>
      </c>
    </row>
    <row r="118" spans="1:7">
      <c r="A118" s="21" t="s">
        <v>147</v>
      </c>
      <c r="B118" s="32" t="s">
        <v>148</v>
      </c>
      <c r="C118" s="31">
        <v>0</v>
      </c>
      <c r="D118" s="31">
        <v>24209.200000000001</v>
      </c>
      <c r="E118" s="31">
        <v>0</v>
      </c>
      <c r="F118" s="31">
        <f t="shared" si="20"/>
        <v>24209.200000000001</v>
      </c>
      <c r="G118" s="31">
        <f t="shared" si="21"/>
        <v>24209.200000000001</v>
      </c>
    </row>
    <row r="119" spans="1:7">
      <c r="A119" s="21" t="s">
        <v>149</v>
      </c>
      <c r="B119" s="32" t="s">
        <v>150</v>
      </c>
      <c r="C119" s="31">
        <v>0</v>
      </c>
      <c r="D119" s="31">
        <v>0</v>
      </c>
      <c r="E119" s="31">
        <v>0</v>
      </c>
      <c r="F119" s="31">
        <f t="shared" si="20"/>
        <v>0</v>
      </c>
      <c r="G119" s="31">
        <f t="shared" si="21"/>
        <v>0</v>
      </c>
    </row>
    <row r="120" spans="1:7">
      <c r="A120" s="21" t="s">
        <v>151</v>
      </c>
      <c r="B120" s="32" t="s">
        <v>152</v>
      </c>
      <c r="C120" s="31">
        <v>0</v>
      </c>
      <c r="D120" s="31">
        <v>0</v>
      </c>
      <c r="E120" s="31">
        <v>0</v>
      </c>
      <c r="F120" s="31">
        <f t="shared" si="20"/>
        <v>0</v>
      </c>
      <c r="G120" s="31">
        <f t="shared" si="21"/>
        <v>0</v>
      </c>
    </row>
    <row r="121" spans="1:7">
      <c r="A121" s="21" t="s">
        <v>186</v>
      </c>
      <c r="B121" s="32" t="s">
        <v>187</v>
      </c>
      <c r="C121" s="31">
        <v>0</v>
      </c>
      <c r="D121" s="31">
        <v>149907.94</v>
      </c>
      <c r="E121" s="31">
        <v>0</v>
      </c>
      <c r="F121" s="31">
        <f t="shared" ref="F121:F124" si="26">+C121+D121+E121</f>
        <v>149907.94</v>
      </c>
      <c r="G121" s="31">
        <f t="shared" ref="G121:G124" si="27">F121</f>
        <v>149907.94</v>
      </c>
    </row>
    <row r="122" spans="1:7">
      <c r="A122" s="21" t="s">
        <v>222</v>
      </c>
      <c r="B122" s="32" t="s">
        <v>223</v>
      </c>
      <c r="C122" s="31">
        <v>0</v>
      </c>
      <c r="D122" s="31">
        <v>0</v>
      </c>
      <c r="E122" s="31">
        <v>1209537.1000000001</v>
      </c>
      <c r="F122" s="31">
        <f t="shared" si="26"/>
        <v>1209537.1000000001</v>
      </c>
      <c r="G122" s="31">
        <f t="shared" si="27"/>
        <v>1209537.1000000001</v>
      </c>
    </row>
    <row r="123" spans="1:7">
      <c r="A123" s="21" t="s">
        <v>225</v>
      </c>
      <c r="B123" s="32" t="s">
        <v>224</v>
      </c>
      <c r="C123" s="31">
        <v>0</v>
      </c>
      <c r="D123" s="31">
        <v>0</v>
      </c>
      <c r="E123" s="31">
        <v>1</v>
      </c>
      <c r="F123" s="31">
        <f t="shared" si="26"/>
        <v>1</v>
      </c>
      <c r="G123" s="31">
        <f t="shared" si="27"/>
        <v>1</v>
      </c>
    </row>
    <row r="124" spans="1:7">
      <c r="A124" s="21" t="s">
        <v>228</v>
      </c>
      <c r="B124" s="32" t="s">
        <v>229</v>
      </c>
      <c r="C124" s="31">
        <v>0</v>
      </c>
      <c r="D124" s="31">
        <v>0</v>
      </c>
      <c r="E124" s="31">
        <v>1</v>
      </c>
      <c r="F124" s="31">
        <f t="shared" si="26"/>
        <v>1</v>
      </c>
      <c r="G124" s="31">
        <f t="shared" si="27"/>
        <v>1</v>
      </c>
    </row>
    <row r="125" spans="1:7">
      <c r="A125" s="32" t="s">
        <v>220</v>
      </c>
      <c r="B125" s="32" t="s">
        <v>188</v>
      </c>
      <c r="C125" s="31">
        <v>0</v>
      </c>
      <c r="D125" s="31">
        <v>1</v>
      </c>
      <c r="E125" s="31">
        <v>0</v>
      </c>
      <c r="F125" s="31">
        <f t="shared" ref="F125:F126" si="28">+C125+D125+E125</f>
        <v>1</v>
      </c>
      <c r="G125" s="31">
        <f t="shared" ref="G125:G126" si="29">F125</f>
        <v>1</v>
      </c>
    </row>
    <row r="126" spans="1:7">
      <c r="A126" s="32" t="s">
        <v>226</v>
      </c>
      <c r="B126" s="32" t="s">
        <v>227</v>
      </c>
      <c r="C126" s="31">
        <v>0</v>
      </c>
      <c r="D126" s="31">
        <v>0</v>
      </c>
      <c r="E126" s="31">
        <v>1</v>
      </c>
      <c r="F126" s="31">
        <f t="shared" si="28"/>
        <v>1</v>
      </c>
      <c r="G126" s="31">
        <f t="shared" si="29"/>
        <v>1</v>
      </c>
    </row>
    <row r="127" spans="1:7">
      <c r="B127" s="34" t="s">
        <v>153</v>
      </c>
      <c r="C127" s="35">
        <f>SUM(C88:C126)</f>
        <v>947108.22</v>
      </c>
      <c r="D127" s="35">
        <f>SUM(D88:D126)</f>
        <v>752285.60000000009</v>
      </c>
      <c r="E127" s="35">
        <f>SUM(E88:E126)</f>
        <v>2257809.81</v>
      </c>
      <c r="F127" s="35">
        <f>SUM(F88:F126)</f>
        <v>3957203.6300000004</v>
      </c>
      <c r="G127" s="35">
        <f>C127+D127+E127</f>
        <v>3957203.63</v>
      </c>
    </row>
    <row r="130" spans="2:7" ht="12">
      <c r="B130" s="36" t="s">
        <v>154</v>
      </c>
      <c r="C130" s="37">
        <f>+C76+C78+C127</f>
        <v>2487145.9299999997</v>
      </c>
      <c r="D130" s="37">
        <f>+D76+D78+D127</f>
        <v>4601769.2799999993</v>
      </c>
      <c r="E130" s="37">
        <f>+E76+E78+E127</f>
        <v>4815492.0600000005</v>
      </c>
      <c r="F130" s="37">
        <f>+F76+F78+F127</f>
        <v>11904407.270000001</v>
      </c>
      <c r="G130" s="37">
        <f>+G76+G78+G127</f>
        <v>11904407.27</v>
      </c>
    </row>
  </sheetData>
  <mergeCells count="4">
    <mergeCell ref="A3:A4"/>
    <mergeCell ref="B3:B4"/>
    <mergeCell ref="A87:A88"/>
    <mergeCell ref="B87:B8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Delfino Diaz</dc:creator>
  <cp:lastModifiedBy>Delfino Diaz</cp:lastModifiedBy>
  <dcterms:created xsi:type="dcterms:W3CDTF">2021-12-06T20:07:48Z</dcterms:created>
  <dcterms:modified xsi:type="dcterms:W3CDTF">2022-02-08T16:27:52Z</dcterms:modified>
</cp:coreProperties>
</file>