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5" i="1"/>
  <c r="F5"/>
  <c r="F108"/>
  <c r="G108"/>
  <c r="F103"/>
  <c r="G103"/>
  <c r="F97"/>
  <c r="G97"/>
  <c r="F102"/>
  <c r="G102"/>
  <c r="G94"/>
  <c r="F94"/>
  <c r="E80"/>
  <c r="E85" s="1"/>
  <c r="F79"/>
  <c r="G79"/>
  <c r="D80"/>
  <c r="D85" s="1"/>
  <c r="C80"/>
  <c r="C85" s="1"/>
  <c r="F72"/>
  <c r="G72"/>
  <c r="F69"/>
  <c r="G69"/>
  <c r="F68"/>
  <c r="G68"/>
  <c r="F64"/>
  <c r="G64"/>
  <c r="F63"/>
  <c r="G63"/>
  <c r="F48"/>
  <c r="G48"/>
  <c r="F42"/>
  <c r="G42"/>
  <c r="G28"/>
  <c r="F28"/>
  <c r="F27"/>
  <c r="G27"/>
  <c r="F20"/>
  <c r="G20"/>
  <c r="G3"/>
  <c r="G12"/>
  <c r="G11"/>
  <c r="G10"/>
  <c r="G9"/>
  <c r="G8"/>
  <c r="G7"/>
  <c r="G6"/>
  <c r="G4"/>
  <c r="F12"/>
  <c r="F11"/>
  <c r="F10"/>
  <c r="F9"/>
  <c r="F8"/>
  <c r="F7"/>
  <c r="F6"/>
  <c r="F4"/>
  <c r="F59"/>
  <c r="F65"/>
  <c r="G109"/>
  <c r="F109"/>
  <c r="G98"/>
  <c r="F98"/>
  <c r="G99"/>
  <c r="F99"/>
  <c r="F101"/>
  <c r="G101"/>
  <c r="F66"/>
  <c r="G66"/>
  <c r="F62"/>
  <c r="G62"/>
  <c r="F61"/>
  <c r="G61"/>
  <c r="F60"/>
  <c r="G60"/>
  <c r="G59"/>
  <c r="F49"/>
  <c r="G49"/>
  <c r="F37"/>
  <c r="G37"/>
  <c r="F26"/>
  <c r="G26"/>
  <c r="C111"/>
  <c r="D111"/>
  <c r="E111"/>
  <c r="F110"/>
  <c r="G110"/>
  <c r="G106"/>
  <c r="F106"/>
  <c r="F104"/>
  <c r="G104"/>
  <c r="G65"/>
  <c r="F58"/>
  <c r="G58"/>
  <c r="F57"/>
  <c r="G57"/>
  <c r="F56"/>
  <c r="G56"/>
  <c r="F55"/>
  <c r="G55"/>
  <c r="F54"/>
  <c r="G54"/>
  <c r="F52"/>
  <c r="G52"/>
  <c r="F51"/>
  <c r="G51"/>
  <c r="F50"/>
  <c r="G50"/>
  <c r="F24"/>
  <c r="G24"/>
  <c r="F23"/>
  <c r="G23"/>
  <c r="G107"/>
  <c r="F107"/>
  <c r="G105"/>
  <c r="F105"/>
  <c r="G100"/>
  <c r="F100"/>
  <c r="G96"/>
  <c r="F96"/>
  <c r="G95"/>
  <c r="F95"/>
  <c r="G93"/>
  <c r="F93"/>
  <c r="G82"/>
  <c r="F82"/>
  <c r="G78"/>
  <c r="F78"/>
  <c r="G77"/>
  <c r="F77"/>
  <c r="G76"/>
  <c r="F76"/>
  <c r="G75"/>
  <c r="F75"/>
  <c r="G74"/>
  <c r="F74"/>
  <c r="G73"/>
  <c r="F73"/>
  <c r="G71"/>
  <c r="F71"/>
  <c r="G70"/>
  <c r="F70"/>
  <c r="G67"/>
  <c r="F67"/>
  <c r="G53"/>
  <c r="F53"/>
  <c r="G47"/>
  <c r="F47"/>
  <c r="G46"/>
  <c r="F46"/>
  <c r="G45"/>
  <c r="F45"/>
  <c r="G44"/>
  <c r="F44"/>
  <c r="G43"/>
  <c r="F43"/>
  <c r="G41"/>
  <c r="F41"/>
  <c r="G40"/>
  <c r="F40"/>
  <c r="G39"/>
  <c r="F39"/>
  <c r="G38"/>
  <c r="F38"/>
  <c r="G36"/>
  <c r="F36"/>
  <c r="G35"/>
  <c r="F35"/>
  <c r="G34"/>
  <c r="F34"/>
  <c r="G33"/>
  <c r="F33"/>
  <c r="G32"/>
  <c r="F32"/>
  <c r="G31"/>
  <c r="F31"/>
  <c r="G30"/>
  <c r="F30"/>
  <c r="G29"/>
  <c r="F29"/>
  <c r="G25"/>
  <c r="F25"/>
  <c r="G22"/>
  <c r="F22"/>
  <c r="G21"/>
  <c r="F21"/>
  <c r="G19"/>
  <c r="F19"/>
  <c r="G18"/>
  <c r="F18"/>
  <c r="G17"/>
  <c r="F17"/>
  <c r="G16"/>
  <c r="F16"/>
  <c r="G15"/>
  <c r="F15"/>
  <c r="G14"/>
  <c r="F14"/>
  <c r="G13"/>
  <c r="F13"/>
  <c r="F3"/>
  <c r="G80" l="1"/>
  <c r="F80"/>
  <c r="F85" s="1"/>
  <c r="F111"/>
  <c r="G111"/>
  <c r="E114"/>
  <c r="C114"/>
  <c r="G85"/>
  <c r="D114"/>
  <c r="F114" l="1"/>
  <c r="G114"/>
</calcChain>
</file>

<file path=xl/sharedStrings.xml><?xml version="1.0" encoding="utf-8"?>
<sst xmlns="http://schemas.openxmlformats.org/spreadsheetml/2006/main" count="210" uniqueCount="201">
  <si>
    <t>CUENTA CONTABLE</t>
  </si>
  <si>
    <t>CONCEPTO</t>
  </si>
  <si>
    <t>TOTAL SIPOT</t>
  </si>
  <si>
    <t>1.1.1.1.01.0002</t>
  </si>
  <si>
    <t>NOMINA</t>
  </si>
  <si>
    <t>1.1.2.2.01.0007.00002</t>
  </si>
  <si>
    <t>POLICIA IND. BANC. Y COM DEL VALLE D</t>
  </si>
  <si>
    <t>1.1.2.2.01.0007.00009</t>
  </si>
  <si>
    <t>ISSSTE SONORA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</si>
  <si>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</si>
  <si>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</si>
  <si>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</si>
  <si>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</si>
  <si>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</si>
  <si>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</si>
  <si>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</si>
  <si>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</si>
  <si>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</si>
  <si>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</si>
  <si>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1.1.2.2.01.0008.00001</t>
  </si>
  <si>
    <t>ATENCION SALAS GENERALES</t>
  </si>
  <si>
    <t>1.1.2.3.01.0234</t>
  </si>
  <si>
    <t>BANCO MERCANTIL DE NORTE, S.A.</t>
  </si>
  <si>
    <t>1.1.2.3.01.0250</t>
  </si>
  <si>
    <t>SANCHEZ MORALES RAYMUNDO</t>
  </si>
  <si>
    <t>VILLA GUILLEN MONICA</t>
  </si>
  <si>
    <t>2.1.1.7.03.0001</t>
  </si>
  <si>
    <t>IVA TRASLADADO COBRADO</t>
  </si>
  <si>
    <t>4.1.7.3.01.0001.00021</t>
  </si>
  <si>
    <t>SUBDIRECCION  DE ASISTENCIA MEDICA</t>
  </si>
  <si>
    <t>4.1.7.3.01.0001.00027</t>
  </si>
  <si>
    <t>PEDIATRIA AMBULATORIA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</si>
  <si>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</si>
  <si>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</si>
  <si>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</si>
  <si>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</si>
  <si>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</si>
  <si>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</si>
  <si>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</si>
  <si>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</si>
  <si>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</si>
  <si>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</si>
  <si>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4.1.7.3.01.0001.00047</t>
  </si>
  <si>
    <t>ANESTESIA Y ALGOLOGIA</t>
  </si>
  <si>
    <t>4.1.7.3.01.0001.00049</t>
  </si>
  <si>
    <t>IMAGINOLOGIA</t>
  </si>
  <si>
    <t>4.1.7.3.01.0001.00050</t>
  </si>
  <si>
    <t>MEDICINA NUCLEAR MOLECULAR</t>
  </si>
  <si>
    <t>4.1.7.3.01.0001.00051</t>
  </si>
  <si>
    <t>LABORATORIO CLINICO</t>
  </si>
  <si>
    <t>4.1.7.3.01.0001.00057</t>
  </si>
  <si>
    <t>FARMACOLOGIA CLINICA</t>
  </si>
  <si>
    <t>4.1.7.3.01.0003.00007</t>
  </si>
  <si>
    <t>FOTOCOPIAS</t>
  </si>
  <si>
    <t>4.1.7.3.01.0005.0017</t>
  </si>
  <si>
    <t>DEVOLUCION POR SERVICIOS</t>
  </si>
  <si>
    <t>4.1.7.3.01.0006.00001</t>
  </si>
  <si>
    <t>MEDICAMENTOS</t>
  </si>
  <si>
    <t>4.3.9.9.01.0001.00001</t>
  </si>
  <si>
    <t>FUNDACION INBURSA</t>
  </si>
  <si>
    <t>4.3.9.3.03.0001.00031</t>
  </si>
  <si>
    <t>01 MAR-30SEP 2022 DIP. PSICOLOGIA PE</t>
  </si>
  <si>
    <t>4.3.9.9.03.0001.00005</t>
  </si>
  <si>
    <t>4.3.9.9.03.0001.00014</t>
  </si>
  <si>
    <t>4.3.9.9.03.0001.00023</t>
  </si>
  <si>
    <t>4.3.9.9.03.0003.00001</t>
  </si>
  <si>
    <t>CURSOS DE ESTOMATOLOGIA</t>
  </si>
  <si>
    <t>4.3.9.9.03.0004.00002</t>
  </si>
  <si>
    <t>PAGO DE DERECHO A EXAMEN 2022</t>
  </si>
  <si>
    <t>4.3.9.9.03.0004.00004</t>
  </si>
  <si>
    <t>PASANTIAS</t>
  </si>
  <si>
    <t>4.3.9.9.09.0003</t>
  </si>
  <si>
    <t>REPOSICION DE CREDENCIALES</t>
  </si>
  <si>
    <t>4.3.9.9.09.0004</t>
  </si>
  <si>
    <t>VENTA DE MATERIAL DE DESECHO</t>
  </si>
  <si>
    <t>4.3.9.9.09.0011</t>
  </si>
  <si>
    <t>MULTAS Y SANCIONES</t>
  </si>
  <si>
    <t>4.3.9.9.09.0013</t>
  </si>
  <si>
    <t>UTILIDADES DE CURSOS MONOGRAFICOS</t>
  </si>
  <si>
    <t>4.3.9.9.09.0017</t>
  </si>
  <si>
    <t>DIVERSOS</t>
  </si>
  <si>
    <t>4.3.9.9.09.0019</t>
  </si>
  <si>
    <t>RENTA DE ESPACIO.</t>
  </si>
  <si>
    <t xml:space="preserve">TOTAL CUOTAS </t>
  </si>
  <si>
    <t>PRODUCTOS FINANCIEROS (INTERESES)</t>
  </si>
  <si>
    <t xml:space="preserve">TOTAL INGRESOS </t>
  </si>
  <si>
    <t>INGRESOS TERCEROS</t>
  </si>
  <si>
    <t>1.1.1.6.02.001.00087</t>
  </si>
  <si>
    <t>F. PARA LA ENSEÑANZA</t>
  </si>
  <si>
    <t>1.1.1.6.02.0001.00109</t>
  </si>
  <si>
    <t>F. APOYO A LA INVESTIGA. CTA.012880</t>
  </si>
  <si>
    <t>1.1.1.6.02.0001.00144</t>
  </si>
  <si>
    <t>F. DE INVESTIGACION EN INFECTOLOGIA</t>
  </si>
  <si>
    <t>1.1.1.6.02.0001.00256</t>
  </si>
  <si>
    <t>INV. FIN. FONDO ALBERGUE</t>
  </si>
  <si>
    <t>1.1.1.6.02.0001.00247</t>
  </si>
  <si>
    <t>INV. FINANC. DASATANIB</t>
  </si>
  <si>
    <t>1.1.1.6.02.0001.00376</t>
  </si>
  <si>
    <t>R12 NBG SS HIMFG PEMBROLIZUMAB</t>
  </si>
  <si>
    <t>1.1.1.6.02.0001.00382</t>
  </si>
  <si>
    <t>R12 NBG SS HIMFG DEVOTE</t>
  </si>
  <si>
    <t>TOTAL TERCEROS</t>
  </si>
  <si>
    <t>TOTAL PROPIOS Y TERCEROS</t>
  </si>
  <si>
    <t>OCTUBRE</t>
  </si>
  <si>
    <t>NOVIEMBRE</t>
  </si>
  <si>
    <t>DICIEMBRE</t>
  </si>
  <si>
    <t>SIPOT 4to. TRIMESTRE</t>
  </si>
  <si>
    <t>1.1.2.3.01.0243</t>
  </si>
  <si>
    <t>RODRIGUEZ MARTINEZ JAIME</t>
  </si>
  <si>
    <t>1.1.2.3.01.0249</t>
  </si>
  <si>
    <t>VICENCIO AGUILAR ANABEL</t>
  </si>
  <si>
    <t>02/05/2022-2609/2022 DIP. EN ULTRASON</t>
  </si>
  <si>
    <t>05/04/2022-27/10/22 DIP. DE INMUNOLOGIA</t>
  </si>
  <si>
    <t>13-15 JUL 22 C. TALLER DE PEDIATRIA</t>
  </si>
  <si>
    <t>4.3.9.9.03.0001.00033</t>
  </si>
  <si>
    <t>10-12 OCT 2022 XXV C. ACTUALIZACION</t>
  </si>
  <si>
    <t>4.3.9.9.03.0001.00034</t>
  </si>
  <si>
    <t>31 GO-02 SEP 2022  CM. DELACTANCIA</t>
  </si>
  <si>
    <t>4.3.9.9.03.0001.00035</t>
  </si>
  <si>
    <t>05-09 SEP 2022 C. RESISTENCIA BACTERIA</t>
  </si>
  <si>
    <t>4.3.9.9.03.0001.00036</t>
  </si>
  <si>
    <t>15-19 AGO 2022 C.M. DE LIDERAZGO Y CO</t>
  </si>
  <si>
    <t>4.3.9.9.03.0001.00037</t>
  </si>
  <si>
    <t>21-23 SEP 2022 C. T-P DE TECNOLOGI</t>
  </si>
  <si>
    <t>4.3.9.9.03.0002.00002</t>
  </si>
  <si>
    <t>POS DE ENF ONCOLOGIA NEONATAL E</t>
  </si>
  <si>
    <t>1.1.1.6.02.0001.00364</t>
  </si>
  <si>
    <t>R12 NBG SS HIMFG VACUNAS V114 022</t>
  </si>
  <si>
    <t>1.1.1.6.02.0001.00377</t>
  </si>
  <si>
    <t>R12 NBG SS HIMFG CHOP INTEND</t>
  </si>
  <si>
    <t>1.1.1.6.02.0001.00396</t>
  </si>
  <si>
    <t>R12NBG SS HIMFG TENMO</t>
  </si>
  <si>
    <t>1.1.2.3.01.0269</t>
  </si>
  <si>
    <t>MANRIQUE VERA J. ARTURO</t>
  </si>
  <si>
    <t>4.1.7.3.01.0001.00040</t>
  </si>
  <si>
    <t>ORTOPEDIA</t>
  </si>
  <si>
    <t>4.3.9.9.01.0001.00004</t>
  </si>
  <si>
    <t>PROYECTO S 670 FUNDACION GONZALO R</t>
  </si>
  <si>
    <t>4.3.9.9.03.0001.00038</t>
  </si>
  <si>
    <t>4.3.9.9.03.0001.00039</t>
  </si>
  <si>
    <t>4.3.9.9.03.0001.00040</t>
  </si>
  <si>
    <t>4.3.9.9.03.0001.00041</t>
  </si>
  <si>
    <t>03 OCT 2022 JORNADAS DE PREVENCION</t>
  </si>
  <si>
    <t>23-25 NOV 2022 XVII C. M. DE ORTOPEDIA</t>
  </si>
  <si>
    <t>07-11  NOV 2022 1er C T-P DE MODELOS</t>
  </si>
  <si>
    <t>19-21 OCT 22 XVI C.M. EN ACTUALIDADES</t>
  </si>
  <si>
    <t>4.3.9.9.03.0002.00004</t>
  </si>
  <si>
    <t>PRACTICAS HOSPITALARIAS 2022</t>
  </si>
  <si>
    <t>1.1.1.6.02.0001.00319</t>
  </si>
  <si>
    <t>R12 NBG SS HIMFG PAREXEL</t>
  </si>
  <si>
    <t>1.1.1.6.02.0001.00243</t>
  </si>
  <si>
    <t>INV. FINANCIERA UCB</t>
  </si>
  <si>
    <t>1.1.1.6.02.0001.00387</t>
  </si>
  <si>
    <t>R12 NBG SS HIMFG RSV3001</t>
  </si>
  <si>
    <t>1.1.1.1.02.0018</t>
  </si>
  <si>
    <t>1.1.1.1.02.0028</t>
  </si>
  <si>
    <t>1.1.1.1.02.0033</t>
  </si>
  <si>
    <t>1.1.1.1.02.0043</t>
  </si>
  <si>
    <t>1.1.1.1.02.0047</t>
  </si>
  <si>
    <t>1.1.1.1.02.0053</t>
  </si>
  <si>
    <t>1.1.1.1.02.0052</t>
  </si>
  <si>
    <t>1.1.1.1.02.0054</t>
  </si>
  <si>
    <t>TORRES MUJICA JUDITH</t>
  </si>
  <si>
    <t>GAMA GOMEZ JUAN ANTONIO</t>
  </si>
  <si>
    <t>HERRERA SEGURA MIRIAM GUADALUPE</t>
  </si>
  <si>
    <t>MANCERA JIMENEZ FANNY</t>
  </si>
  <si>
    <t>AVILA TREJO OSIRIS GABRIELA</t>
  </si>
  <si>
    <t xml:space="preserve">MORENO ESPINOSA SARBELIO </t>
  </si>
  <si>
    <t>1.1.2.2.01.0007.00035</t>
  </si>
  <si>
    <t>INSTITUTO MATERNO INFANTIL DEL ESTADO</t>
  </si>
  <si>
    <t>1.1.2.3.01.0344</t>
  </si>
  <si>
    <t>MAYIMEX, S.A. DE C.V.</t>
  </si>
  <si>
    <t>1.1.2.3.01.0345</t>
  </si>
  <si>
    <t>DIFRACTIA MEXICO S DE RL DE C.V.</t>
  </si>
  <si>
    <t>4.1.7.3.01.0001.00055</t>
  </si>
  <si>
    <t>INMUNOLOGIA</t>
  </si>
  <si>
    <t>4.3.9.9.01.0001.00005</t>
  </si>
  <si>
    <t>DONATIVOS OPERACIÓN DEL HOSPITAL</t>
  </si>
  <si>
    <t>4.3.9.9.03.0001.00042</t>
  </si>
  <si>
    <t>16-18 NOV 22 XXXIV JORNADAS DE ENFER</t>
  </si>
  <si>
    <t>4.3.9.9.03.0001.00043</t>
  </si>
  <si>
    <t>PRACTICAS PROFESIONALES ENSEÑANZA</t>
  </si>
  <si>
    <t>4.3.9.9.03.0003.00002</t>
  </si>
  <si>
    <t>PAGO DER EXAMEN ESTOMATOLOGIA 20</t>
  </si>
  <si>
    <t>4.3.9.9.03.0003.00003</t>
  </si>
  <si>
    <t>CURSO PROPEDEUTICO ESTOMATOLOGIA</t>
  </si>
  <si>
    <t>4.3.9.9.03.0004.00005</t>
  </si>
  <si>
    <t>PAGO DERECHO A EXAMEN 2023</t>
  </si>
  <si>
    <t>4.3.9.9.009.025</t>
  </si>
  <si>
    <t>DIVERSOS 2 RECURSOS PROPIOS CAPTACI</t>
  </si>
  <si>
    <t>1.1.1.6.02.001.00049.</t>
  </si>
  <si>
    <t>F. ESTOMATOLOGIA</t>
  </si>
  <si>
    <t>1.1.1.6.02.0001.00333</t>
  </si>
  <si>
    <t>R12 NBG CAMPOS ELECTROMAGNETICOS</t>
  </si>
  <si>
    <t>1.1.1.6.02.0001.00225</t>
  </si>
  <si>
    <t>C.I.F. FONDO DE DIFUSION CULTURAL</t>
  </si>
  <si>
    <t>1.1.1.6.02.0001.00340</t>
  </si>
  <si>
    <t>R12 NBG SS HIMFG INFLUENZA</t>
  </si>
  <si>
    <t>1.1.1.6.02.0001.00385</t>
  </si>
  <si>
    <t>R12 NBG SS HIMFG ISATUXIMAB</t>
  </si>
  <si>
    <t>LOPEZ HERNANDEZ RAMON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</si>
</sst>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rgb="FFFF0000"/>
      <name val="Calibri"/>
      <family val="2"/>
    </font>
    <font>
      <b/>
      <sz val="10"/>
      <name val="Calibri"/>
      <family val="2"/>
    </font>
    <font>
      <b/>
      <sz val="9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4" fontId="2" fillId="2" borderId="2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 wrapText="1"/>
    </xf>
    <xf numFmtId="0" fontId="4" fillId="0" borderId="0" xfId="1" applyFont="1" applyBorder="1"/>
    <xf numFmtId="4" fontId="4" fillId="0" borderId="0" xfId="2" applyNumberFormat="1" applyFont="1" applyBorder="1"/>
    <xf numFmtId="4" fontId="4" fillId="0" borderId="0" xfId="1" applyNumberFormat="1" applyFont="1" applyBorder="1"/>
    <xf numFmtId="4" fontId="4" fillId="5" borderId="0" xfId="1" applyNumberFormat="1" applyFont="1" applyFill="1" applyBorder="1"/>
    <xf numFmtId="0" fontId="4" fillId="0" borderId="0" xfId="1" applyFont="1" applyFill="1" applyBorder="1"/>
    <xf numFmtId="0" fontId="4" fillId="4" borderId="0" xfId="1" applyFont="1" applyFill="1"/>
    <xf numFmtId="0" fontId="5" fillId="4" borderId="0" xfId="1" applyFont="1" applyFill="1"/>
    <xf numFmtId="4" fontId="6" fillId="4" borderId="0" xfId="1" applyNumberFormat="1" applyFont="1" applyFill="1"/>
    <xf numFmtId="4" fontId="5" fillId="4" borderId="0" xfId="1" applyNumberFormat="1" applyFont="1" applyFill="1" applyBorder="1"/>
    <xf numFmtId="0" fontId="4" fillId="0" borderId="0" xfId="1" applyFont="1"/>
    <xf numFmtId="4" fontId="4" fillId="0" borderId="0" xfId="1" applyNumberFormat="1" applyFont="1"/>
    <xf numFmtId="0" fontId="5" fillId="6" borderId="0" xfId="1" applyFont="1" applyFill="1"/>
    <xf numFmtId="4" fontId="5" fillId="7" borderId="0" xfId="1" applyNumberFormat="1" applyFont="1" applyFill="1"/>
    <xf numFmtId="4" fontId="5" fillId="6" borderId="0" xfId="1" applyNumberFormat="1" applyFont="1" applyFill="1"/>
    <xf numFmtId="0" fontId="7" fillId="8" borderId="0" xfId="1" applyFont="1" applyFill="1"/>
    <xf numFmtId="4" fontId="7" fillId="8" borderId="0" xfId="1" applyNumberFormat="1" applyFont="1" applyFill="1"/>
    <xf numFmtId="0" fontId="8" fillId="0" borderId="0" xfId="1" applyFont="1"/>
    <xf numFmtId="4" fontId="8" fillId="0" borderId="0" xfId="1" applyNumberFormat="1" applyFont="1"/>
    <xf numFmtId="0" fontId="9" fillId="0" borderId="0" xfId="1" applyFont="1"/>
    <xf numFmtId="0" fontId="4" fillId="0" borderId="0" xfId="1" applyFont="1" applyFill="1"/>
    <xf numFmtId="4" fontId="5" fillId="9" borderId="0" xfId="1" applyNumberFormat="1" applyFont="1" applyFill="1"/>
    <xf numFmtId="4" fontId="6" fillId="9" borderId="0" xfId="1" applyNumberFormat="1" applyFont="1" applyFill="1"/>
    <xf numFmtId="0" fontId="7" fillId="8" borderId="0" xfId="1" applyFont="1" applyFill="1" applyBorder="1"/>
    <xf numFmtId="4" fontId="10" fillId="8" borderId="0" xfId="1" applyNumberFormat="1" applyFont="1" applyFill="1" applyBorder="1"/>
    <xf numFmtId="4" fontId="4" fillId="0" borderId="0" xfId="2" applyNumberFormat="1" applyFont="1" applyBorder="1" applyAlignment="1">
      <alignment horizontal="right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tabSelected="1" workbookViewId="0">
      <selection activeCell="B119" sqref="B118:B119"/>
    </sheetView>
  </sheetViews>
  <sheetFormatPr baseColWidth="10" defaultRowHeight="15"/>
  <cols>
    <col min="1" max="1" width="18" customWidth="1"/>
    <col min="2" max="2" width="32.42578125" customWidth="1"/>
  </cols>
  <sheetData>
    <row r="1" spans="1:7">
      <c r="A1" s="30" t="s">
        <v>0</v>
      </c>
      <c r="B1" s="30" t="s">
        <v>1</v>
      </c>
      <c r="C1" s="1"/>
      <c r="D1" s="1"/>
      <c r="E1" s="1"/>
      <c r="F1" s="32" t="s">
        <v>106</v>
      </c>
      <c r="G1" s="2" t="s">
        <v>2</v>
      </c>
    </row>
    <row r="2" spans="1:7">
      <c r="A2" s="31"/>
      <c r="B2" s="31"/>
      <c r="C2" s="3" t="s">
        <v>103</v>
      </c>
      <c r="D2" s="3" t="s">
        <v>104</v>
      </c>
      <c r="E2" s="3" t="s">
        <v>105</v>
      </c>
      <c r="F2" s="33"/>
      <c r="G2" s="4">
        <v>2022</v>
      </c>
    </row>
    <row r="3" spans="1:7">
      <c r="A3" s="5" t="s">
        <v>3</v>
      </c>
      <c r="B3" s="5" t="s">
        <v>4</v>
      </c>
      <c r="C3" s="6">
        <v>39778.21</v>
      </c>
      <c r="D3" s="6">
        <v>40467.01</v>
      </c>
      <c r="E3" s="6">
        <v>53478.14</v>
      </c>
      <c r="F3" s="7">
        <f t="shared" ref="F3:F12" si="0">C3+D3+E3</f>
        <v>133723.35999999999</v>
      </c>
      <c r="G3" s="8">
        <f t="shared" ref="G3:G12" si="1">C3+D3+E3</f>
        <v>133723.35999999999</v>
      </c>
    </row>
    <row r="4" spans="1:7">
      <c r="A4" s="5" t="s">
        <v>154</v>
      </c>
      <c r="B4" s="5" t="s">
        <v>162</v>
      </c>
      <c r="C4" s="6">
        <v>0</v>
      </c>
      <c r="D4" s="6">
        <v>0</v>
      </c>
      <c r="E4" s="6">
        <v>10000</v>
      </c>
      <c r="F4" s="7">
        <f t="shared" si="0"/>
        <v>10000</v>
      </c>
      <c r="G4" s="8">
        <f t="shared" si="1"/>
        <v>10000</v>
      </c>
    </row>
    <row r="5" spans="1:7">
      <c r="A5" s="5" t="s">
        <v>154</v>
      </c>
      <c r="B5" s="5" t="s">
        <v>200</v>
      </c>
      <c r="C5" s="6">
        <v>0</v>
      </c>
      <c r="D5" s="6">
        <v>0</v>
      </c>
      <c r="E5" s="6">
        <v>1020</v>
      </c>
      <c r="F5" s="7">
        <f>C5+D5+E5</f>
        <v>1020</v>
      </c>
      <c r="G5" s="8">
        <f>C5+D5+E5</f>
        <v>1020</v>
      </c>
    </row>
    <row r="6" spans="1:7">
      <c r="A6" s="5" t="s">
        <v>155</v>
      </c>
      <c r="B6" s="5" t="s">
        <v>110</v>
      </c>
      <c r="C6" s="6">
        <v>0</v>
      </c>
      <c r="D6" s="6">
        <v>0</v>
      </c>
      <c r="E6" s="6">
        <v>5560.55</v>
      </c>
      <c r="F6" s="7">
        <f t="shared" si="0"/>
        <v>5560.55</v>
      </c>
      <c r="G6" s="8">
        <f t="shared" si="1"/>
        <v>5560.55</v>
      </c>
    </row>
    <row r="7" spans="1:7">
      <c r="A7" s="5" t="s">
        <v>156</v>
      </c>
      <c r="B7" s="5" t="s">
        <v>163</v>
      </c>
      <c r="C7" s="6">
        <v>0</v>
      </c>
      <c r="D7" s="6">
        <v>0</v>
      </c>
      <c r="E7" s="6">
        <v>12302</v>
      </c>
      <c r="F7" s="7">
        <f t="shared" si="0"/>
        <v>12302</v>
      </c>
      <c r="G7" s="8">
        <f t="shared" si="1"/>
        <v>12302</v>
      </c>
    </row>
    <row r="8" spans="1:7">
      <c r="A8" s="5" t="s">
        <v>157</v>
      </c>
      <c r="B8" s="5" t="s">
        <v>164</v>
      </c>
      <c r="C8" s="6">
        <v>0</v>
      </c>
      <c r="D8" s="6">
        <v>0</v>
      </c>
      <c r="E8" s="6">
        <v>83.38</v>
      </c>
      <c r="F8" s="7">
        <f t="shared" si="0"/>
        <v>83.38</v>
      </c>
      <c r="G8" s="8">
        <f t="shared" si="1"/>
        <v>83.38</v>
      </c>
    </row>
    <row r="9" spans="1:7">
      <c r="A9" s="5" t="s">
        <v>158</v>
      </c>
      <c r="B9" s="5" t="s">
        <v>25</v>
      </c>
      <c r="C9" s="6">
        <v>0</v>
      </c>
      <c r="D9" s="6">
        <v>0</v>
      </c>
      <c r="E9" s="6">
        <v>5561.56</v>
      </c>
      <c r="F9" s="7">
        <f t="shared" si="0"/>
        <v>5561.56</v>
      </c>
      <c r="G9" s="8">
        <f t="shared" si="1"/>
        <v>5561.56</v>
      </c>
    </row>
    <row r="10" spans="1:7">
      <c r="A10" s="5" t="s">
        <v>160</v>
      </c>
      <c r="B10" s="5" t="s">
        <v>165</v>
      </c>
      <c r="C10" s="6">
        <v>0</v>
      </c>
      <c r="D10" s="6">
        <v>0</v>
      </c>
      <c r="E10" s="6">
        <v>4740</v>
      </c>
      <c r="F10" s="7">
        <f t="shared" si="0"/>
        <v>4740</v>
      </c>
      <c r="G10" s="8">
        <f t="shared" si="1"/>
        <v>4740</v>
      </c>
    </row>
    <row r="11" spans="1:7">
      <c r="A11" s="5" t="s">
        <v>159</v>
      </c>
      <c r="B11" s="5" t="s">
        <v>166</v>
      </c>
      <c r="C11" s="6">
        <v>0</v>
      </c>
      <c r="D11" s="6">
        <v>0</v>
      </c>
      <c r="E11" s="6">
        <v>41903.06</v>
      </c>
      <c r="F11" s="7">
        <f t="shared" si="0"/>
        <v>41903.06</v>
      </c>
      <c r="G11" s="8">
        <f t="shared" si="1"/>
        <v>41903.06</v>
      </c>
    </row>
    <row r="12" spans="1:7">
      <c r="A12" s="5" t="s">
        <v>161</v>
      </c>
      <c r="B12" s="5" t="s">
        <v>167</v>
      </c>
      <c r="C12" s="6">
        <v>0</v>
      </c>
      <c r="D12" s="6">
        <v>0</v>
      </c>
      <c r="E12" s="6">
        <v>25000</v>
      </c>
      <c r="F12" s="7">
        <f t="shared" si="0"/>
        <v>25000</v>
      </c>
      <c r="G12" s="8">
        <f t="shared" si="1"/>
        <v>25000</v>
      </c>
    </row>
    <row r="13" spans="1:7">
      <c r="A13" s="5" t="s">
        <v>5</v>
      </c>
      <c r="B13" s="5" t="s">
        <v>6</v>
      </c>
      <c r="C13" s="6">
        <v>5952</v>
      </c>
      <c r="D13" s="6">
        <v>2930</v>
      </c>
      <c r="E13" s="6">
        <v>6015</v>
      </c>
      <c r="F13" s="7">
        <f t="shared" ref="F13:F67" si="2">C13+D13+E13</f>
        <v>14897</v>
      </c>
      <c r="G13" s="8">
        <f t="shared" ref="G13:G69" si="3">C13+D13+E13</f>
        <v>14897</v>
      </c>
    </row>
    <row r="14" spans="1:7">
      <c r="A14" s="5" t="s">
        <v>7</v>
      </c>
      <c r="B14" s="5" t="s">
        <v>8</v>
      </c>
      <c r="C14" s="6">
        <v>54549</v>
      </c>
      <c r="D14" s="6">
        <v>115</v>
      </c>
      <c r="E14" s="6">
        <v>0</v>
      </c>
      <c r="F14" s="7">
        <f t="shared" si="2"/>
        <v>54664</v>
      </c>
      <c r="G14" s="8">
        <f t="shared" si="3"/>
        <v>54664</v>
      </c>
    </row>
    <row r="15" spans="1:7">
      <c r="A15" s="5" t="s">
        <v>9</v>
      </c>
      <c r="B15" s="5" t="s">
        <v>10</v>
      </c>
      <c r="C15" s="6">
        <v>15442</v>
      </c>
      <c r="D15" s="6">
        <v>4651</v>
      </c>
      <c r="E15" s="6">
        <v>0</v>
      </c>
      <c r="F15" s="7">
        <f t="shared" si="2"/>
        <v>20093</v>
      </c>
      <c r="G15" s="8">
        <f t="shared" si="3"/>
        <v>20093</v>
      </c>
    </row>
    <row r="16" spans="1:7">
      <c r="A16" s="5" t="s">
        <v>11</v>
      </c>
      <c r="B16" s="5" t="s">
        <v>12</v>
      </c>
      <c r="C16" s="6">
        <v>230</v>
      </c>
      <c r="D16" s="6">
        <v>926449</v>
      </c>
      <c r="E16" s="6">
        <v>3299</v>
      </c>
      <c r="F16" s="7">
        <f t="shared" si="2"/>
        <v>929978</v>
      </c>
      <c r="G16" s="8">
        <f t="shared" si="3"/>
        <v>929978</v>
      </c>
    </row>
    <row r="17" spans="1:7">
      <c r="A17" s="5" t="s">
        <v>13</v>
      </c>
      <c r="B17" s="9" t="s">
        <v>14</v>
      </c>
      <c r="C17" s="6">
        <v>575341</v>
      </c>
      <c r="D17" s="6">
        <v>0</v>
      </c>
      <c r="E17" s="6">
        <v>417470</v>
      </c>
      <c r="F17" s="7">
        <f t="shared" si="2"/>
        <v>992811</v>
      </c>
      <c r="G17" s="8">
        <f t="shared" si="3"/>
        <v>992811</v>
      </c>
    </row>
    <row r="18" spans="1:7">
      <c r="A18" s="5" t="s">
        <v>15</v>
      </c>
      <c r="B18" s="9" t="s">
        <v>16</v>
      </c>
      <c r="C18" s="6">
        <v>197639</v>
      </c>
      <c r="D18" s="6">
        <v>129013</v>
      </c>
      <c r="E18" s="6">
        <v>2035539</v>
      </c>
      <c r="F18" s="7">
        <f t="shared" si="2"/>
        <v>2362191</v>
      </c>
      <c r="G18" s="8">
        <f t="shared" si="3"/>
        <v>2362191</v>
      </c>
    </row>
    <row r="19" spans="1:7">
      <c r="A19" s="5" t="s">
        <v>17</v>
      </c>
      <c r="B19" s="5" t="s">
        <v>18</v>
      </c>
      <c r="C19" s="6">
        <v>172670</v>
      </c>
      <c r="D19" s="6">
        <v>0</v>
      </c>
      <c r="E19" s="6">
        <v>933449</v>
      </c>
      <c r="F19" s="7">
        <f t="shared" si="2"/>
        <v>1106119</v>
      </c>
      <c r="G19" s="8">
        <f t="shared" si="3"/>
        <v>1106119</v>
      </c>
    </row>
    <row r="20" spans="1:7">
      <c r="A20" s="5" t="s">
        <v>168</v>
      </c>
      <c r="B20" s="5" t="s">
        <v>169</v>
      </c>
      <c r="C20" s="6">
        <v>0</v>
      </c>
      <c r="D20" s="6">
        <v>0</v>
      </c>
      <c r="E20" s="6">
        <v>32572</v>
      </c>
      <c r="F20" s="7">
        <f t="shared" si="2"/>
        <v>32572</v>
      </c>
      <c r="G20" s="8">
        <f t="shared" si="3"/>
        <v>32572</v>
      </c>
    </row>
    <row r="21" spans="1:7">
      <c r="A21" s="5" t="s">
        <v>19</v>
      </c>
      <c r="B21" s="5" t="s">
        <v>20</v>
      </c>
      <c r="C21" s="6">
        <v>16621</v>
      </c>
      <c r="D21" s="6">
        <v>2722</v>
      </c>
      <c r="E21" s="6">
        <v>0</v>
      </c>
      <c r="F21" s="7">
        <f t="shared" si="2"/>
        <v>19343</v>
      </c>
      <c r="G21" s="8">
        <f t="shared" si="3"/>
        <v>19343</v>
      </c>
    </row>
    <row r="22" spans="1:7">
      <c r="A22" s="5" t="s">
        <v>21</v>
      </c>
      <c r="B22" s="5" t="s">
        <v>22</v>
      </c>
      <c r="C22" s="6">
        <v>5.8</v>
      </c>
      <c r="D22" s="6">
        <v>11.6</v>
      </c>
      <c r="E22" s="6">
        <v>34.799999999999997</v>
      </c>
      <c r="F22" s="7">
        <f t="shared" si="2"/>
        <v>52.199999999999996</v>
      </c>
      <c r="G22" s="8">
        <f t="shared" si="3"/>
        <v>52.199999999999996</v>
      </c>
    </row>
    <row r="23" spans="1:7">
      <c r="A23" s="5" t="s">
        <v>107</v>
      </c>
      <c r="B23" s="5" t="s">
        <v>108</v>
      </c>
      <c r="C23" s="6">
        <v>1.38</v>
      </c>
      <c r="D23" s="6">
        <v>0</v>
      </c>
      <c r="E23" s="6">
        <v>0</v>
      </c>
      <c r="F23" s="7">
        <f t="shared" si="2"/>
        <v>1.38</v>
      </c>
      <c r="G23" s="8">
        <f t="shared" si="3"/>
        <v>1.38</v>
      </c>
    </row>
    <row r="24" spans="1:7">
      <c r="A24" s="5" t="s">
        <v>109</v>
      </c>
      <c r="B24" s="5" t="s">
        <v>110</v>
      </c>
      <c r="C24" s="6">
        <v>3</v>
      </c>
      <c r="D24" s="6">
        <v>225.36</v>
      </c>
      <c r="E24" s="6">
        <v>4724.54</v>
      </c>
      <c r="F24" s="7">
        <f t="shared" si="2"/>
        <v>4952.8999999999996</v>
      </c>
      <c r="G24" s="8">
        <f t="shared" si="3"/>
        <v>4952.8999999999996</v>
      </c>
    </row>
    <row r="25" spans="1:7">
      <c r="A25" s="5" t="s">
        <v>23</v>
      </c>
      <c r="B25" s="5" t="s">
        <v>24</v>
      </c>
      <c r="C25" s="6">
        <v>5371.31</v>
      </c>
      <c r="D25" s="6">
        <v>4833</v>
      </c>
      <c r="E25" s="6">
        <v>8098.5</v>
      </c>
      <c r="F25" s="7">
        <f t="shared" si="2"/>
        <v>18302.810000000001</v>
      </c>
      <c r="G25" s="8">
        <f t="shared" si="3"/>
        <v>18302.810000000001</v>
      </c>
    </row>
    <row r="26" spans="1:7">
      <c r="A26" s="5" t="s">
        <v>132</v>
      </c>
      <c r="B26" s="5" t="s">
        <v>133</v>
      </c>
      <c r="C26" s="6">
        <v>0</v>
      </c>
      <c r="D26" s="6">
        <v>5944</v>
      </c>
      <c r="E26" s="6">
        <v>30.43</v>
      </c>
      <c r="F26" s="7">
        <f t="shared" si="2"/>
        <v>5974.43</v>
      </c>
      <c r="G26" s="8">
        <f t="shared" si="3"/>
        <v>5974.43</v>
      </c>
    </row>
    <row r="27" spans="1:7">
      <c r="A27" s="5" t="s">
        <v>170</v>
      </c>
      <c r="B27" s="5" t="s">
        <v>171</v>
      </c>
      <c r="C27" s="6">
        <v>0</v>
      </c>
      <c r="D27" s="6">
        <v>0</v>
      </c>
      <c r="E27" s="6">
        <v>24244</v>
      </c>
      <c r="F27" s="7">
        <f t="shared" si="2"/>
        <v>24244</v>
      </c>
      <c r="G27" s="8">
        <f t="shared" si="3"/>
        <v>24244</v>
      </c>
    </row>
    <row r="28" spans="1:7">
      <c r="A28" s="5" t="s">
        <v>172</v>
      </c>
      <c r="B28" s="5" t="s">
        <v>173</v>
      </c>
      <c r="C28" s="6">
        <v>0</v>
      </c>
      <c r="D28" s="6">
        <v>0</v>
      </c>
      <c r="E28" s="29">
        <v>27896.93</v>
      </c>
      <c r="F28" s="7">
        <f t="shared" si="2"/>
        <v>27896.93</v>
      </c>
      <c r="G28" s="8">
        <f t="shared" si="3"/>
        <v>27896.93</v>
      </c>
    </row>
    <row r="29" spans="1:7">
      <c r="A29" s="5" t="s">
        <v>26</v>
      </c>
      <c r="B29" s="5" t="s">
        <v>27</v>
      </c>
      <c r="C29" s="6">
        <v>7690.72</v>
      </c>
      <c r="D29" s="6">
        <v>20742.22</v>
      </c>
      <c r="E29" s="6">
        <v>17077.439999999999</v>
      </c>
      <c r="F29" s="7">
        <f t="shared" si="2"/>
        <v>45510.380000000005</v>
      </c>
      <c r="G29" s="8">
        <f t="shared" si="3"/>
        <v>45510.380000000005</v>
      </c>
    </row>
    <row r="30" spans="1:7">
      <c r="A30" s="5" t="s">
        <v>28</v>
      </c>
      <c r="B30" s="5" t="s">
        <v>29</v>
      </c>
      <c r="C30" s="6">
        <v>25129</v>
      </c>
      <c r="D30" s="6">
        <v>37874</v>
      </c>
      <c r="E30" s="6">
        <v>102050</v>
      </c>
      <c r="F30" s="7">
        <f t="shared" si="2"/>
        <v>165053</v>
      </c>
      <c r="G30" s="8">
        <f t="shared" si="3"/>
        <v>165053</v>
      </c>
    </row>
    <row r="31" spans="1:7">
      <c r="A31" s="5" t="s">
        <v>30</v>
      </c>
      <c r="B31" s="5" t="s">
        <v>31</v>
      </c>
      <c r="C31" s="6">
        <v>1611</v>
      </c>
      <c r="D31" s="6">
        <v>1952</v>
      </c>
      <c r="E31" s="6">
        <v>1611</v>
      </c>
      <c r="F31" s="7">
        <f t="shared" si="2"/>
        <v>5174</v>
      </c>
      <c r="G31" s="8">
        <f t="shared" si="3"/>
        <v>5174</v>
      </c>
    </row>
    <row r="32" spans="1:7">
      <c r="A32" s="5" t="s">
        <v>32</v>
      </c>
      <c r="B32" s="5" t="s">
        <v>33</v>
      </c>
      <c r="C32" s="6">
        <v>0</v>
      </c>
      <c r="D32" s="6">
        <v>237</v>
      </c>
      <c r="E32" s="6">
        <v>0</v>
      </c>
      <c r="F32" s="7">
        <f t="shared" si="2"/>
        <v>237</v>
      </c>
      <c r="G32" s="8">
        <f t="shared" si="3"/>
        <v>237</v>
      </c>
    </row>
    <row r="33" spans="1:7">
      <c r="A33" s="5" t="s">
        <v>34</v>
      </c>
      <c r="B33" s="5" t="s">
        <v>35</v>
      </c>
      <c r="C33" s="6">
        <v>0</v>
      </c>
      <c r="D33" s="6">
        <v>548</v>
      </c>
      <c r="E33" s="6">
        <v>0</v>
      </c>
      <c r="F33" s="7">
        <f t="shared" si="2"/>
        <v>548</v>
      </c>
      <c r="G33" s="8">
        <f t="shared" si="3"/>
        <v>548</v>
      </c>
    </row>
    <row r="34" spans="1:7">
      <c r="A34" s="5" t="s">
        <v>36</v>
      </c>
      <c r="B34" s="5" t="s">
        <v>37</v>
      </c>
      <c r="C34" s="6">
        <v>1438</v>
      </c>
      <c r="D34" s="6">
        <v>0</v>
      </c>
      <c r="E34" s="6">
        <v>169</v>
      </c>
      <c r="F34" s="7">
        <f t="shared" si="2"/>
        <v>1607</v>
      </c>
      <c r="G34" s="8">
        <f t="shared" si="3"/>
        <v>1607</v>
      </c>
    </row>
    <row r="35" spans="1:7">
      <c r="A35" s="5" t="s">
        <v>38</v>
      </c>
      <c r="B35" s="5" t="s">
        <v>39</v>
      </c>
      <c r="C35" s="6">
        <v>225</v>
      </c>
      <c r="D35" s="6">
        <v>4725</v>
      </c>
      <c r="E35" s="6">
        <v>719</v>
      </c>
      <c r="F35" s="7">
        <f t="shared" si="2"/>
        <v>5669</v>
      </c>
      <c r="G35" s="8">
        <f t="shared" si="3"/>
        <v>5669</v>
      </c>
    </row>
    <row r="36" spans="1:7">
      <c r="A36" s="5" t="s">
        <v>40</v>
      </c>
      <c r="B36" s="5" t="s">
        <v>41</v>
      </c>
      <c r="C36" s="6">
        <v>0</v>
      </c>
      <c r="D36" s="6">
        <v>448</v>
      </c>
      <c r="E36" s="6">
        <v>0</v>
      </c>
      <c r="F36" s="7">
        <f t="shared" si="2"/>
        <v>448</v>
      </c>
      <c r="G36" s="8">
        <f t="shared" si="3"/>
        <v>448</v>
      </c>
    </row>
    <row r="37" spans="1:7">
      <c r="A37" s="5" t="s">
        <v>134</v>
      </c>
      <c r="B37" s="5" t="s">
        <v>135</v>
      </c>
      <c r="C37" s="6">
        <v>0</v>
      </c>
      <c r="D37" s="6">
        <v>1169</v>
      </c>
      <c r="E37" s="6">
        <v>0</v>
      </c>
      <c r="F37" s="7">
        <f t="shared" si="2"/>
        <v>1169</v>
      </c>
      <c r="G37" s="8">
        <f t="shared" si="3"/>
        <v>1169</v>
      </c>
    </row>
    <row r="38" spans="1:7">
      <c r="A38" s="5" t="s">
        <v>42</v>
      </c>
      <c r="B38" s="5" t="s">
        <v>43</v>
      </c>
      <c r="C38" s="6">
        <v>414</v>
      </c>
      <c r="D38" s="6">
        <v>8288</v>
      </c>
      <c r="E38" s="6">
        <v>0</v>
      </c>
      <c r="F38" s="7">
        <f t="shared" si="2"/>
        <v>8702</v>
      </c>
      <c r="G38" s="8">
        <f t="shared" si="3"/>
        <v>8702</v>
      </c>
    </row>
    <row r="39" spans="1:7">
      <c r="A39" s="5" t="s">
        <v>44</v>
      </c>
      <c r="B39" s="5" t="s">
        <v>45</v>
      </c>
      <c r="C39" s="6">
        <v>2687</v>
      </c>
      <c r="D39" s="6">
        <v>4909</v>
      </c>
      <c r="E39" s="6">
        <v>4797</v>
      </c>
      <c r="F39" s="7">
        <f t="shared" si="2"/>
        <v>12393</v>
      </c>
      <c r="G39" s="8">
        <f t="shared" si="3"/>
        <v>12393</v>
      </c>
    </row>
    <row r="40" spans="1:7">
      <c r="A40" s="5" t="s">
        <v>46</v>
      </c>
      <c r="B40" s="5" t="s">
        <v>47</v>
      </c>
      <c r="C40" s="6">
        <v>0</v>
      </c>
      <c r="D40" s="6">
        <v>1623</v>
      </c>
      <c r="E40" s="6">
        <v>0</v>
      </c>
      <c r="F40" s="7">
        <f t="shared" si="2"/>
        <v>1623</v>
      </c>
      <c r="G40" s="8">
        <f t="shared" si="3"/>
        <v>1623</v>
      </c>
    </row>
    <row r="41" spans="1:7">
      <c r="A41" s="5" t="s">
        <v>48</v>
      </c>
      <c r="B41" s="5" t="s">
        <v>49</v>
      </c>
      <c r="C41" s="6">
        <v>6637</v>
      </c>
      <c r="D41" s="6">
        <v>15870</v>
      </c>
      <c r="E41" s="6">
        <v>10958</v>
      </c>
      <c r="F41" s="7">
        <f t="shared" si="2"/>
        <v>33465</v>
      </c>
      <c r="G41" s="8">
        <f t="shared" si="3"/>
        <v>33465</v>
      </c>
    </row>
    <row r="42" spans="1:7">
      <c r="A42" s="5" t="s">
        <v>174</v>
      </c>
      <c r="B42" s="5" t="s">
        <v>175</v>
      </c>
      <c r="C42" s="6">
        <v>0</v>
      </c>
      <c r="D42" s="6">
        <v>0</v>
      </c>
      <c r="E42" s="6">
        <v>946</v>
      </c>
      <c r="F42" s="7">
        <f t="shared" si="2"/>
        <v>946</v>
      </c>
      <c r="G42" s="8">
        <f t="shared" si="3"/>
        <v>946</v>
      </c>
    </row>
    <row r="43" spans="1:7">
      <c r="A43" s="5" t="s">
        <v>50</v>
      </c>
      <c r="B43" s="5" t="s">
        <v>51</v>
      </c>
      <c r="C43" s="6">
        <v>627</v>
      </c>
      <c r="D43" s="6">
        <v>169</v>
      </c>
      <c r="E43" s="6">
        <v>1254</v>
      </c>
      <c r="F43" s="7">
        <f t="shared" si="2"/>
        <v>2050</v>
      </c>
      <c r="G43" s="8">
        <f t="shared" si="3"/>
        <v>2050</v>
      </c>
    </row>
    <row r="44" spans="1:7">
      <c r="A44" s="5" t="s">
        <v>52</v>
      </c>
      <c r="B44" s="5" t="s">
        <v>53</v>
      </c>
      <c r="C44" s="6">
        <v>6253.2</v>
      </c>
      <c r="D44" s="6">
        <v>6946.6</v>
      </c>
      <c r="E44" s="6">
        <v>4327.8</v>
      </c>
      <c r="F44" s="7">
        <f t="shared" si="2"/>
        <v>17527.599999999999</v>
      </c>
      <c r="G44" s="8">
        <f t="shared" si="3"/>
        <v>17527.599999999999</v>
      </c>
    </row>
    <row r="45" spans="1:7">
      <c r="A45" s="5" t="s">
        <v>54</v>
      </c>
      <c r="B45" s="5" t="s">
        <v>55</v>
      </c>
      <c r="C45" s="6">
        <v>-9666</v>
      </c>
      <c r="D45" s="6">
        <v>0</v>
      </c>
      <c r="E45" s="6">
        <v>0</v>
      </c>
      <c r="F45" s="7">
        <f t="shared" si="2"/>
        <v>-9666</v>
      </c>
      <c r="G45" s="8">
        <f t="shared" si="3"/>
        <v>-9666</v>
      </c>
    </row>
    <row r="46" spans="1:7">
      <c r="A46" s="5" t="s">
        <v>56</v>
      </c>
      <c r="B46" s="5" t="s">
        <v>57</v>
      </c>
      <c r="C46" s="6">
        <v>9</v>
      </c>
      <c r="D46" s="6">
        <v>1948</v>
      </c>
      <c r="E46" s="6">
        <v>255</v>
      </c>
      <c r="F46" s="7">
        <f t="shared" si="2"/>
        <v>2212</v>
      </c>
      <c r="G46" s="8">
        <f t="shared" si="3"/>
        <v>2212</v>
      </c>
    </row>
    <row r="47" spans="1:7">
      <c r="A47" s="5" t="s">
        <v>58</v>
      </c>
      <c r="B47" s="5" t="s">
        <v>59</v>
      </c>
      <c r="C47" s="6">
        <v>383000</v>
      </c>
      <c r="D47" s="6">
        <v>233000</v>
      </c>
      <c r="E47" s="6">
        <v>133000</v>
      </c>
      <c r="F47" s="7">
        <f t="shared" si="2"/>
        <v>749000</v>
      </c>
      <c r="G47" s="8">
        <f t="shared" si="3"/>
        <v>749000</v>
      </c>
    </row>
    <row r="48" spans="1:7">
      <c r="A48" s="5" t="s">
        <v>176</v>
      </c>
      <c r="B48" s="5" t="s">
        <v>177</v>
      </c>
      <c r="C48" s="6">
        <v>0</v>
      </c>
      <c r="D48" s="6">
        <v>0</v>
      </c>
      <c r="E48" s="6">
        <v>2500</v>
      </c>
      <c r="F48" s="7">
        <f t="shared" si="2"/>
        <v>2500</v>
      </c>
      <c r="G48" s="8">
        <f t="shared" si="3"/>
        <v>2500</v>
      </c>
    </row>
    <row r="49" spans="1:7">
      <c r="A49" s="5" t="s">
        <v>136</v>
      </c>
      <c r="B49" s="5" t="s">
        <v>137</v>
      </c>
      <c r="C49" s="6">
        <v>0</v>
      </c>
      <c r="D49" s="6">
        <v>215000</v>
      </c>
      <c r="E49" s="6">
        <v>0</v>
      </c>
      <c r="F49" s="7">
        <f t="shared" si="2"/>
        <v>215000</v>
      </c>
      <c r="G49" s="8">
        <f t="shared" si="3"/>
        <v>215000</v>
      </c>
    </row>
    <row r="50" spans="1:7">
      <c r="A50" s="5" t="s">
        <v>62</v>
      </c>
      <c r="B50" s="5" t="s">
        <v>111</v>
      </c>
      <c r="C50" s="6">
        <v>84000</v>
      </c>
      <c r="D50" s="6">
        <v>0</v>
      </c>
      <c r="E50" s="6">
        <v>0</v>
      </c>
      <c r="F50" s="7">
        <f t="shared" si="2"/>
        <v>84000</v>
      </c>
      <c r="G50" s="8">
        <f t="shared" si="3"/>
        <v>84000</v>
      </c>
    </row>
    <row r="51" spans="1:7">
      <c r="A51" s="5" t="s">
        <v>63</v>
      </c>
      <c r="B51" s="5" t="s">
        <v>112</v>
      </c>
      <c r="C51" s="6">
        <v>14400</v>
      </c>
      <c r="D51" s="6">
        <v>3400</v>
      </c>
      <c r="E51" s="6">
        <v>0</v>
      </c>
      <c r="F51" s="7">
        <f t="shared" si="2"/>
        <v>17800</v>
      </c>
      <c r="G51" s="8">
        <f t="shared" si="3"/>
        <v>17800</v>
      </c>
    </row>
    <row r="52" spans="1:7">
      <c r="A52" s="5" t="s">
        <v>64</v>
      </c>
      <c r="B52" s="5" t="s">
        <v>113</v>
      </c>
      <c r="C52" s="6">
        <v>8500</v>
      </c>
      <c r="D52" s="6">
        <v>0</v>
      </c>
      <c r="E52" s="6">
        <v>0</v>
      </c>
      <c r="F52" s="7">
        <f t="shared" si="2"/>
        <v>8500</v>
      </c>
      <c r="G52" s="8">
        <f t="shared" si="3"/>
        <v>8500</v>
      </c>
    </row>
    <row r="53" spans="1:7">
      <c r="A53" s="5" t="s">
        <v>60</v>
      </c>
      <c r="B53" s="5" t="s">
        <v>61</v>
      </c>
      <c r="C53" s="6">
        <v>15380</v>
      </c>
      <c r="D53" s="6">
        <v>0</v>
      </c>
      <c r="E53" s="6">
        <v>3000</v>
      </c>
      <c r="F53" s="7">
        <f t="shared" si="2"/>
        <v>18380</v>
      </c>
      <c r="G53" s="8">
        <f t="shared" si="3"/>
        <v>18380</v>
      </c>
    </row>
    <row r="54" spans="1:7">
      <c r="A54" s="5" t="s">
        <v>114</v>
      </c>
      <c r="B54" s="5" t="s">
        <v>115</v>
      </c>
      <c r="C54" s="6">
        <v>2000</v>
      </c>
      <c r="D54" s="6">
        <v>128000</v>
      </c>
      <c r="E54" s="6">
        <v>0</v>
      </c>
      <c r="F54" s="7">
        <f t="shared" si="2"/>
        <v>130000</v>
      </c>
      <c r="G54" s="8">
        <f t="shared" si="3"/>
        <v>130000</v>
      </c>
    </row>
    <row r="55" spans="1:7">
      <c r="A55" s="5" t="s">
        <v>116</v>
      </c>
      <c r="B55" s="5" t="s">
        <v>117</v>
      </c>
      <c r="C55" s="6">
        <v>16500</v>
      </c>
      <c r="D55" s="6">
        <v>0</v>
      </c>
      <c r="E55" s="6">
        <v>0</v>
      </c>
      <c r="F55" s="7">
        <f t="shared" si="2"/>
        <v>16500</v>
      </c>
      <c r="G55" s="8">
        <f t="shared" si="3"/>
        <v>16500</v>
      </c>
    </row>
    <row r="56" spans="1:7">
      <c r="A56" s="5" t="s">
        <v>118</v>
      </c>
      <c r="B56" s="5" t="s">
        <v>119</v>
      </c>
      <c r="C56" s="6">
        <v>14350</v>
      </c>
      <c r="D56" s="6">
        <v>0</v>
      </c>
      <c r="E56" s="6">
        <v>0</v>
      </c>
      <c r="F56" s="7">
        <f t="shared" si="2"/>
        <v>14350</v>
      </c>
      <c r="G56" s="8">
        <f t="shared" si="3"/>
        <v>14350</v>
      </c>
    </row>
    <row r="57" spans="1:7">
      <c r="A57" s="5" t="s">
        <v>120</v>
      </c>
      <c r="B57" s="5" t="s">
        <v>121</v>
      </c>
      <c r="C57" s="6">
        <v>1575</v>
      </c>
      <c r="D57" s="6">
        <v>175</v>
      </c>
      <c r="E57" s="6">
        <v>0</v>
      </c>
      <c r="F57" s="7">
        <f t="shared" si="2"/>
        <v>1750</v>
      </c>
      <c r="G57" s="8">
        <f t="shared" si="3"/>
        <v>1750</v>
      </c>
    </row>
    <row r="58" spans="1:7">
      <c r="A58" s="5" t="s">
        <v>122</v>
      </c>
      <c r="B58" s="5" t="s">
        <v>123</v>
      </c>
      <c r="C58" s="6">
        <v>10500</v>
      </c>
      <c r="D58" s="6">
        <v>0</v>
      </c>
      <c r="E58" s="6">
        <v>0</v>
      </c>
      <c r="F58" s="7">
        <f t="shared" si="2"/>
        <v>10500</v>
      </c>
      <c r="G58" s="8">
        <f t="shared" si="3"/>
        <v>10500</v>
      </c>
    </row>
    <row r="59" spans="1:7">
      <c r="A59" s="5" t="s">
        <v>138</v>
      </c>
      <c r="B59" s="5" t="s">
        <v>142</v>
      </c>
      <c r="C59" s="6">
        <v>0</v>
      </c>
      <c r="D59" s="6">
        <v>4500</v>
      </c>
      <c r="E59" s="6">
        <v>0</v>
      </c>
      <c r="F59" s="7">
        <f>C59+D59+E59</f>
        <v>4500</v>
      </c>
      <c r="G59" s="8">
        <f t="shared" si="3"/>
        <v>4500</v>
      </c>
    </row>
    <row r="60" spans="1:7">
      <c r="A60" s="5" t="s">
        <v>139</v>
      </c>
      <c r="B60" s="5" t="s">
        <v>143</v>
      </c>
      <c r="C60" s="6">
        <v>0</v>
      </c>
      <c r="D60" s="6">
        <v>6000</v>
      </c>
      <c r="E60" s="6">
        <v>39600</v>
      </c>
      <c r="F60" s="7">
        <f>SUM(C60:E60)</f>
        <v>45600</v>
      </c>
      <c r="G60" s="8">
        <f t="shared" si="3"/>
        <v>45600</v>
      </c>
    </row>
    <row r="61" spans="1:7">
      <c r="A61" s="5" t="s">
        <v>140</v>
      </c>
      <c r="B61" s="5" t="s">
        <v>144</v>
      </c>
      <c r="C61" s="6">
        <v>0</v>
      </c>
      <c r="D61" s="6">
        <v>15750</v>
      </c>
      <c r="E61" s="6">
        <v>2250</v>
      </c>
      <c r="F61" s="7">
        <f>SUM(C61:E61)</f>
        <v>18000</v>
      </c>
      <c r="G61" s="8">
        <f t="shared" si="3"/>
        <v>18000</v>
      </c>
    </row>
    <row r="62" spans="1:7">
      <c r="A62" s="5" t="s">
        <v>141</v>
      </c>
      <c r="B62" s="5" t="s">
        <v>145</v>
      </c>
      <c r="C62" s="6">
        <v>0</v>
      </c>
      <c r="D62" s="6">
        <v>1500</v>
      </c>
      <c r="E62" s="6">
        <v>20000</v>
      </c>
      <c r="F62" s="7">
        <f>SUM(C62:E62)</f>
        <v>21500</v>
      </c>
      <c r="G62" s="8">
        <f t="shared" si="3"/>
        <v>21500</v>
      </c>
    </row>
    <row r="63" spans="1:7">
      <c r="A63" s="5" t="s">
        <v>178</v>
      </c>
      <c r="B63" s="5" t="s">
        <v>179</v>
      </c>
      <c r="C63" s="6">
        <v>0</v>
      </c>
      <c r="D63" s="6">
        <v>0</v>
      </c>
      <c r="E63" s="6">
        <v>37200</v>
      </c>
      <c r="F63" s="7">
        <f>SUM(C63+D63+E63)</f>
        <v>37200</v>
      </c>
      <c r="G63" s="8">
        <f t="shared" si="3"/>
        <v>37200</v>
      </c>
    </row>
    <row r="64" spans="1:7">
      <c r="A64" s="5" t="s">
        <v>180</v>
      </c>
      <c r="B64" s="5" t="s">
        <v>181</v>
      </c>
      <c r="C64" s="6">
        <v>0</v>
      </c>
      <c r="D64" s="6">
        <v>0</v>
      </c>
      <c r="E64" s="6">
        <v>9068.64</v>
      </c>
      <c r="F64" s="7">
        <f>C64+D64+E64</f>
        <v>9068.64</v>
      </c>
      <c r="G64" s="8">
        <f t="shared" si="3"/>
        <v>9068.64</v>
      </c>
    </row>
    <row r="65" spans="1:7">
      <c r="A65" s="5" t="s">
        <v>124</v>
      </c>
      <c r="B65" s="5" t="s">
        <v>125</v>
      </c>
      <c r="C65" s="6">
        <v>66000</v>
      </c>
      <c r="D65" s="6">
        <v>6000</v>
      </c>
      <c r="E65" s="6">
        <v>0</v>
      </c>
      <c r="F65" s="7">
        <f>SUM(C65:E65)</f>
        <v>72000</v>
      </c>
      <c r="G65" s="8">
        <f t="shared" si="3"/>
        <v>72000</v>
      </c>
    </row>
    <row r="66" spans="1:7">
      <c r="A66" s="5" t="s">
        <v>146</v>
      </c>
      <c r="B66" s="5" t="s">
        <v>147</v>
      </c>
      <c r="C66" s="6">
        <v>0</v>
      </c>
      <c r="D66" s="6">
        <v>1200</v>
      </c>
      <c r="E66" s="6">
        <v>0</v>
      </c>
      <c r="F66" s="7">
        <f>SUM(C66:E66)</f>
        <v>1200</v>
      </c>
      <c r="G66" s="8">
        <f t="shared" si="3"/>
        <v>1200</v>
      </c>
    </row>
    <row r="67" spans="1:7">
      <c r="A67" s="5" t="s">
        <v>65</v>
      </c>
      <c r="B67" s="5" t="s">
        <v>66</v>
      </c>
      <c r="C67" s="6">
        <v>0</v>
      </c>
      <c r="D67" s="6">
        <v>73.08</v>
      </c>
      <c r="E67" s="6">
        <v>12000</v>
      </c>
      <c r="F67" s="7">
        <f t="shared" si="2"/>
        <v>12073.08</v>
      </c>
      <c r="G67" s="8">
        <f t="shared" si="3"/>
        <v>12073.08</v>
      </c>
    </row>
    <row r="68" spans="1:7">
      <c r="A68" s="5" t="s">
        <v>182</v>
      </c>
      <c r="B68" s="5" t="s">
        <v>183</v>
      </c>
      <c r="C68" s="6">
        <v>0</v>
      </c>
      <c r="D68" s="6">
        <v>0</v>
      </c>
      <c r="E68" s="6">
        <v>54000</v>
      </c>
      <c r="F68" s="7">
        <f>C68+D68+E68</f>
        <v>54000</v>
      </c>
      <c r="G68" s="8">
        <f t="shared" si="3"/>
        <v>54000</v>
      </c>
    </row>
    <row r="69" spans="1:7">
      <c r="A69" s="5" t="s">
        <v>184</v>
      </c>
      <c r="B69" s="5" t="s">
        <v>185</v>
      </c>
      <c r="C69" s="6">
        <v>0</v>
      </c>
      <c r="D69" s="6">
        <v>0</v>
      </c>
      <c r="E69" s="6">
        <v>96000</v>
      </c>
      <c r="F69" s="7">
        <f>C69+D69+E69</f>
        <v>96000</v>
      </c>
      <c r="G69" s="8">
        <f t="shared" si="3"/>
        <v>96000</v>
      </c>
    </row>
    <row r="70" spans="1:7">
      <c r="A70" s="5" t="s">
        <v>67</v>
      </c>
      <c r="B70" s="5" t="s">
        <v>68</v>
      </c>
      <c r="C70" s="6">
        <v>326000</v>
      </c>
      <c r="D70" s="6">
        <v>6000</v>
      </c>
      <c r="E70" s="6">
        <v>2000</v>
      </c>
      <c r="F70" s="7">
        <f t="shared" ref="F70:F79" si="4">C70+D70+E70</f>
        <v>334000</v>
      </c>
      <c r="G70" s="8">
        <f t="shared" ref="G70:G79" si="5">C70+D70+E70</f>
        <v>334000</v>
      </c>
    </row>
    <row r="71" spans="1:7">
      <c r="A71" s="5" t="s">
        <v>69</v>
      </c>
      <c r="B71" s="5" t="s">
        <v>70</v>
      </c>
      <c r="C71" s="6">
        <v>56100</v>
      </c>
      <c r="D71" s="6">
        <v>24300</v>
      </c>
      <c r="E71" s="6">
        <v>3500</v>
      </c>
      <c r="F71" s="7">
        <f t="shared" si="4"/>
        <v>83900</v>
      </c>
      <c r="G71" s="8">
        <f t="shared" si="5"/>
        <v>83900</v>
      </c>
    </row>
    <row r="72" spans="1:7">
      <c r="A72" s="5" t="s">
        <v>186</v>
      </c>
      <c r="B72" s="5" t="s">
        <v>187</v>
      </c>
      <c r="C72" s="6">
        <v>0</v>
      </c>
      <c r="D72" s="6">
        <v>0</v>
      </c>
      <c r="E72" s="6">
        <v>2000</v>
      </c>
      <c r="F72" s="7">
        <f t="shared" si="4"/>
        <v>2000</v>
      </c>
      <c r="G72" s="8">
        <f t="shared" si="5"/>
        <v>2000</v>
      </c>
    </row>
    <row r="73" spans="1:7">
      <c r="A73" s="5" t="s">
        <v>71</v>
      </c>
      <c r="B73" s="5" t="s">
        <v>72</v>
      </c>
      <c r="C73" s="6">
        <v>2100</v>
      </c>
      <c r="D73" s="6">
        <v>1300</v>
      </c>
      <c r="E73" s="6">
        <v>1100</v>
      </c>
      <c r="F73" s="7">
        <f t="shared" si="4"/>
        <v>4500</v>
      </c>
      <c r="G73" s="8">
        <f t="shared" si="5"/>
        <v>4500</v>
      </c>
    </row>
    <row r="74" spans="1:7">
      <c r="A74" s="5" t="s">
        <v>73</v>
      </c>
      <c r="B74" s="9" t="s">
        <v>74</v>
      </c>
      <c r="C74" s="6">
        <v>1000</v>
      </c>
      <c r="D74" s="6">
        <v>0</v>
      </c>
      <c r="E74" s="6">
        <v>0</v>
      </c>
      <c r="F74" s="7">
        <f t="shared" si="4"/>
        <v>1000</v>
      </c>
      <c r="G74" s="8">
        <f t="shared" si="5"/>
        <v>1000</v>
      </c>
    </row>
    <row r="75" spans="1:7">
      <c r="A75" s="5" t="s">
        <v>75</v>
      </c>
      <c r="B75" s="5" t="s">
        <v>76</v>
      </c>
      <c r="C75" s="6">
        <v>63676.480000000003</v>
      </c>
      <c r="D75" s="6">
        <v>260690.83</v>
      </c>
      <c r="E75" s="6">
        <v>581525.84</v>
      </c>
      <c r="F75" s="7">
        <f t="shared" si="4"/>
        <v>905893.14999999991</v>
      </c>
      <c r="G75" s="8">
        <f t="shared" si="5"/>
        <v>905893.14999999991</v>
      </c>
    </row>
    <row r="76" spans="1:7">
      <c r="A76" s="5" t="s">
        <v>77</v>
      </c>
      <c r="B76" s="5" t="s">
        <v>78</v>
      </c>
      <c r="C76" s="6">
        <v>892.5</v>
      </c>
      <c r="D76" s="6">
        <v>0</v>
      </c>
      <c r="E76" s="6">
        <v>0</v>
      </c>
      <c r="F76" s="7">
        <f t="shared" si="4"/>
        <v>892.5</v>
      </c>
      <c r="G76" s="8">
        <f t="shared" si="5"/>
        <v>892.5</v>
      </c>
    </row>
    <row r="77" spans="1:7">
      <c r="A77" s="5" t="s">
        <v>79</v>
      </c>
      <c r="B77" s="5" t="s">
        <v>80</v>
      </c>
      <c r="C77" s="6">
        <v>74567.199999999997</v>
      </c>
      <c r="D77" s="6">
        <v>142929.42000000001</v>
      </c>
      <c r="E77" s="6">
        <v>162054.82</v>
      </c>
      <c r="F77" s="7">
        <f t="shared" si="4"/>
        <v>379551.44</v>
      </c>
      <c r="G77" s="8">
        <f t="shared" si="5"/>
        <v>379551.44</v>
      </c>
    </row>
    <row r="78" spans="1:7">
      <c r="A78" s="5" t="s">
        <v>81</v>
      </c>
      <c r="B78" s="5" t="s">
        <v>82</v>
      </c>
      <c r="C78" s="6">
        <v>48067</v>
      </c>
      <c r="D78" s="6">
        <v>129638.82</v>
      </c>
      <c r="E78" s="6">
        <v>106733.98</v>
      </c>
      <c r="F78" s="7">
        <f t="shared" si="4"/>
        <v>284439.8</v>
      </c>
      <c r="G78" s="8">
        <f t="shared" si="5"/>
        <v>284439.8</v>
      </c>
    </row>
    <row r="79" spans="1:7">
      <c r="A79" s="5" t="s">
        <v>188</v>
      </c>
      <c r="B79" s="5" t="s">
        <v>189</v>
      </c>
      <c r="C79" s="6">
        <v>0</v>
      </c>
      <c r="D79" s="6">
        <v>0</v>
      </c>
      <c r="E79" s="6">
        <v>43363.07</v>
      </c>
      <c r="F79" s="7">
        <f t="shared" si="4"/>
        <v>43363.07</v>
      </c>
      <c r="G79" s="8">
        <f t="shared" si="5"/>
        <v>43363.07</v>
      </c>
    </row>
    <row r="80" spans="1:7">
      <c r="A80" s="10"/>
      <c r="B80" s="11" t="s">
        <v>83</v>
      </c>
      <c r="C80" s="12">
        <f>SUM(C3:C79)</f>
        <v>2315266.8000000003</v>
      </c>
      <c r="D80" s="12">
        <f>SUM(D3:D79)</f>
        <v>2404266.94</v>
      </c>
      <c r="E80" s="12">
        <f>SUM(E3:E79)</f>
        <v>5108082.4800000004</v>
      </c>
      <c r="F80" s="12">
        <f>SUM(F3:F79)</f>
        <v>9827616.2199999988</v>
      </c>
      <c r="G80" s="13">
        <f>SUM(G3:G79)</f>
        <v>9827616.2199999988</v>
      </c>
    </row>
    <row r="81" spans="1:7">
      <c r="A81" s="14"/>
      <c r="B81" s="14"/>
      <c r="C81" s="15"/>
      <c r="D81" s="15"/>
      <c r="E81" s="15"/>
      <c r="F81" s="14"/>
      <c r="G81" s="14"/>
    </row>
    <row r="82" spans="1:7">
      <c r="A82" s="16"/>
      <c r="B82" s="16" t="s">
        <v>84</v>
      </c>
      <c r="C82" s="17">
        <v>85061.67</v>
      </c>
      <c r="D82" s="17">
        <v>95747.72</v>
      </c>
      <c r="E82" s="17">
        <v>97808.34</v>
      </c>
      <c r="F82" s="18">
        <f>C82+D82+E82</f>
        <v>278617.73</v>
      </c>
      <c r="G82" s="18">
        <f>C82+D82+E82</f>
        <v>278617.73</v>
      </c>
    </row>
    <row r="83" spans="1:7">
      <c r="A83" s="14"/>
      <c r="B83" s="14"/>
      <c r="C83" s="15"/>
      <c r="D83" s="15"/>
      <c r="E83" s="15"/>
      <c r="F83" s="14"/>
      <c r="G83" s="14"/>
    </row>
    <row r="84" spans="1:7">
      <c r="A84" s="14"/>
      <c r="B84" s="14"/>
      <c r="C84" s="15"/>
      <c r="D84" s="15"/>
      <c r="E84" s="15"/>
      <c r="F84" s="14"/>
      <c r="G84" s="14"/>
    </row>
    <row r="85" spans="1:7">
      <c r="A85" s="19" t="s">
        <v>85</v>
      </c>
      <c r="B85" s="19"/>
      <c r="C85" s="20">
        <f>C80+C82</f>
        <v>2400328.4700000002</v>
      </c>
      <c r="D85" s="20">
        <f>D80+D82</f>
        <v>2500014.66</v>
      </c>
      <c r="E85" s="20">
        <f>E80+E82</f>
        <v>5205890.82</v>
      </c>
      <c r="F85" s="20">
        <f>F80+F82</f>
        <v>10106233.949999999</v>
      </c>
      <c r="G85" s="20">
        <f>G80+G82</f>
        <v>10106233.949999999</v>
      </c>
    </row>
    <row r="86" spans="1:7">
      <c r="A86" s="14"/>
      <c r="B86" s="14"/>
      <c r="C86" s="15"/>
      <c r="D86" s="15"/>
      <c r="E86" s="15"/>
      <c r="F86" s="14"/>
      <c r="G86" s="14"/>
    </row>
    <row r="87" spans="1:7">
      <c r="A87" s="21"/>
      <c r="B87" s="21"/>
      <c r="C87" s="22"/>
      <c r="D87" s="22"/>
      <c r="E87" s="15"/>
      <c r="F87" s="14"/>
      <c r="G87" s="15"/>
    </row>
    <row r="88" spans="1:7">
      <c r="A88" s="14"/>
      <c r="B88" s="14"/>
      <c r="C88" s="15"/>
      <c r="D88" s="15"/>
      <c r="E88" s="15"/>
      <c r="F88" s="14"/>
      <c r="G88" s="14"/>
    </row>
    <row r="89" spans="1:7">
      <c r="A89" s="23" t="s">
        <v>86</v>
      </c>
      <c r="B89" s="14"/>
      <c r="C89" s="15"/>
      <c r="D89" s="15"/>
      <c r="E89" s="15"/>
      <c r="F89" s="14"/>
      <c r="G89" s="14"/>
    </row>
    <row r="90" spans="1:7">
      <c r="A90" s="14"/>
      <c r="B90" s="14"/>
      <c r="C90" s="15"/>
      <c r="D90" s="15"/>
      <c r="E90" s="15"/>
      <c r="F90" s="14"/>
      <c r="G90" s="14"/>
    </row>
    <row r="91" spans="1:7">
      <c r="A91" s="30" t="s">
        <v>0</v>
      </c>
      <c r="B91" s="30" t="s">
        <v>1</v>
      </c>
      <c r="C91" s="1"/>
      <c r="D91" s="1"/>
      <c r="E91" s="1"/>
      <c r="F91" s="32" t="s">
        <v>106</v>
      </c>
      <c r="G91" s="2" t="s">
        <v>2</v>
      </c>
    </row>
    <row r="92" spans="1:7">
      <c r="A92" s="31"/>
      <c r="B92" s="31"/>
      <c r="C92" s="3" t="s">
        <v>103</v>
      </c>
      <c r="D92" s="3" t="s">
        <v>104</v>
      </c>
      <c r="E92" s="3" t="s">
        <v>105</v>
      </c>
      <c r="F92" s="33"/>
      <c r="G92" s="4">
        <v>2022</v>
      </c>
    </row>
    <row r="93" spans="1:7">
      <c r="A93" s="14" t="s">
        <v>190</v>
      </c>
      <c r="B93" s="14" t="s">
        <v>191</v>
      </c>
      <c r="C93" s="6">
        <v>0</v>
      </c>
      <c r="D93" s="6">
        <v>0</v>
      </c>
      <c r="E93" s="6">
        <v>8000</v>
      </c>
      <c r="F93" s="15">
        <f>C93+D93+E93</f>
        <v>8000</v>
      </c>
      <c r="G93" s="15">
        <f>C93+D93+E93</f>
        <v>8000</v>
      </c>
    </row>
    <row r="94" spans="1:7">
      <c r="A94" s="14" t="s">
        <v>87</v>
      </c>
      <c r="B94" s="14" t="s">
        <v>88</v>
      </c>
      <c r="C94" s="6">
        <v>0</v>
      </c>
      <c r="D94" s="6">
        <v>0</v>
      </c>
      <c r="E94" s="6">
        <v>1191571.23</v>
      </c>
      <c r="F94" s="15">
        <f>C94+D94+E94</f>
        <v>1191571.23</v>
      </c>
      <c r="G94" s="15">
        <f>C94+D94+E94</f>
        <v>1191571.23</v>
      </c>
    </row>
    <row r="95" spans="1:7">
      <c r="A95" s="14" t="s">
        <v>89</v>
      </c>
      <c r="B95" s="14" t="s">
        <v>90</v>
      </c>
      <c r="C95" s="6">
        <v>2502352</v>
      </c>
      <c r="D95" s="6">
        <v>464504.6</v>
      </c>
      <c r="E95" s="6">
        <v>323315.20000000001</v>
      </c>
      <c r="F95" s="15">
        <f t="shared" ref="F95:F110" si="6">C95+D95+E95</f>
        <v>3290171.8000000003</v>
      </c>
      <c r="G95" s="15">
        <f t="shared" ref="G95:G110" si="7">C95+D95+E95</f>
        <v>3290171.8000000003</v>
      </c>
    </row>
    <row r="96" spans="1:7">
      <c r="A96" s="14" t="s">
        <v>91</v>
      </c>
      <c r="B96" s="14" t="s">
        <v>92</v>
      </c>
      <c r="C96" s="6">
        <v>0</v>
      </c>
      <c r="D96" s="6">
        <v>13920</v>
      </c>
      <c r="E96" s="6">
        <v>0</v>
      </c>
      <c r="F96" s="15">
        <f t="shared" si="6"/>
        <v>13920</v>
      </c>
      <c r="G96" s="15">
        <f t="shared" si="7"/>
        <v>13920</v>
      </c>
    </row>
    <row r="97" spans="1:7">
      <c r="A97" s="14" t="s">
        <v>194</v>
      </c>
      <c r="B97" s="14" t="s">
        <v>195</v>
      </c>
      <c r="C97" s="6">
        <v>0</v>
      </c>
      <c r="D97" s="6">
        <v>0</v>
      </c>
      <c r="E97" s="6">
        <v>49588.77</v>
      </c>
      <c r="F97" s="15">
        <f t="shared" si="6"/>
        <v>49588.77</v>
      </c>
      <c r="G97" s="15">
        <f t="shared" si="7"/>
        <v>49588.77</v>
      </c>
    </row>
    <row r="98" spans="1:7">
      <c r="A98" s="14" t="s">
        <v>150</v>
      </c>
      <c r="B98" s="14" t="s">
        <v>151</v>
      </c>
      <c r="C98" s="6">
        <v>0</v>
      </c>
      <c r="D98" s="6">
        <v>58740.22</v>
      </c>
      <c r="E98" s="6">
        <v>0</v>
      </c>
      <c r="F98" s="15">
        <f t="shared" ref="F98" si="8">C98+D98+E98</f>
        <v>58740.22</v>
      </c>
      <c r="G98" s="15">
        <f t="shared" ref="G98" si="9">C98+D98+E98</f>
        <v>58740.22</v>
      </c>
    </row>
    <row r="99" spans="1:7">
      <c r="A99" s="14" t="s">
        <v>95</v>
      </c>
      <c r="B99" s="14" t="s">
        <v>96</v>
      </c>
      <c r="C99" s="6">
        <v>0</v>
      </c>
      <c r="D99" s="6">
        <v>0</v>
      </c>
      <c r="E99" s="6">
        <v>55427.12</v>
      </c>
      <c r="F99" s="15">
        <f t="shared" ref="F99" si="10">C99+D99+E99</f>
        <v>55427.12</v>
      </c>
      <c r="G99" s="15">
        <f t="shared" ref="G99" si="11">C99+D99+E99</f>
        <v>55427.12</v>
      </c>
    </row>
    <row r="100" spans="1:7">
      <c r="A100" s="14" t="s">
        <v>93</v>
      </c>
      <c r="B100" s="14" t="s">
        <v>94</v>
      </c>
      <c r="C100" s="6">
        <v>5691.24</v>
      </c>
      <c r="D100" s="6">
        <v>0</v>
      </c>
      <c r="E100" s="6">
        <v>10500.73</v>
      </c>
      <c r="F100" s="15">
        <f t="shared" si="6"/>
        <v>16191.97</v>
      </c>
      <c r="G100" s="15">
        <f t="shared" si="7"/>
        <v>16191.97</v>
      </c>
    </row>
    <row r="101" spans="1:7">
      <c r="A101" s="14" t="s">
        <v>148</v>
      </c>
      <c r="B101" s="14" t="s">
        <v>149</v>
      </c>
      <c r="C101" s="6">
        <v>0</v>
      </c>
      <c r="D101" s="6">
        <v>10607.86</v>
      </c>
      <c r="E101" s="6">
        <v>0</v>
      </c>
      <c r="F101" s="15">
        <f t="shared" si="6"/>
        <v>10607.86</v>
      </c>
      <c r="G101" s="15">
        <f t="shared" si="7"/>
        <v>10607.86</v>
      </c>
    </row>
    <row r="102" spans="1:7">
      <c r="A102" s="14" t="s">
        <v>192</v>
      </c>
      <c r="B102" s="14" t="s">
        <v>193</v>
      </c>
      <c r="C102" s="6">
        <v>0</v>
      </c>
      <c r="D102" s="6">
        <v>0</v>
      </c>
      <c r="E102" s="6">
        <v>1322.12</v>
      </c>
      <c r="F102" s="15">
        <f t="shared" si="6"/>
        <v>1322.12</v>
      </c>
      <c r="G102" s="15">
        <f t="shared" si="7"/>
        <v>1322.12</v>
      </c>
    </row>
    <row r="103" spans="1:7">
      <c r="A103" s="24" t="s">
        <v>196</v>
      </c>
      <c r="B103" s="14" t="s">
        <v>197</v>
      </c>
      <c r="C103" s="6">
        <v>0</v>
      </c>
      <c r="D103" s="6">
        <v>0</v>
      </c>
      <c r="E103" s="6">
        <v>34800</v>
      </c>
      <c r="F103" s="15">
        <f t="shared" si="6"/>
        <v>34800</v>
      </c>
      <c r="G103" s="15">
        <f t="shared" si="7"/>
        <v>34800</v>
      </c>
    </row>
    <row r="104" spans="1:7">
      <c r="A104" s="24" t="s">
        <v>126</v>
      </c>
      <c r="B104" s="14" t="s">
        <v>127</v>
      </c>
      <c r="C104" s="6">
        <v>300</v>
      </c>
      <c r="D104" s="6">
        <v>52243.94</v>
      </c>
      <c r="E104" s="6">
        <v>0</v>
      </c>
      <c r="F104" s="15">
        <f t="shared" si="6"/>
        <v>52543.94</v>
      </c>
      <c r="G104" s="15">
        <f t="shared" si="7"/>
        <v>52543.94</v>
      </c>
    </row>
    <row r="105" spans="1:7">
      <c r="A105" s="24" t="s">
        <v>97</v>
      </c>
      <c r="B105" s="14" t="s">
        <v>98</v>
      </c>
      <c r="C105" s="6">
        <v>0</v>
      </c>
      <c r="D105" s="6">
        <v>36830</v>
      </c>
      <c r="E105" s="6">
        <v>0</v>
      </c>
      <c r="F105" s="15">
        <f t="shared" si="6"/>
        <v>36830</v>
      </c>
      <c r="G105" s="15">
        <f t="shared" si="7"/>
        <v>36830</v>
      </c>
    </row>
    <row r="106" spans="1:7">
      <c r="A106" s="24" t="s">
        <v>128</v>
      </c>
      <c r="B106" s="14" t="s">
        <v>129</v>
      </c>
      <c r="C106" s="6">
        <v>1209537.1000000001</v>
      </c>
      <c r="D106" s="6">
        <v>0</v>
      </c>
      <c r="E106" s="6">
        <v>0</v>
      </c>
      <c r="F106" s="15">
        <f t="shared" ref="F106" si="12">C106+D106+E106</f>
        <v>1209537.1000000001</v>
      </c>
      <c r="G106" s="15">
        <f t="shared" ref="G106" si="13">C106+D106+E106</f>
        <v>1209537.1000000001</v>
      </c>
    </row>
    <row r="107" spans="1:7">
      <c r="A107" s="24" t="s">
        <v>99</v>
      </c>
      <c r="B107" s="14" t="s">
        <v>100</v>
      </c>
      <c r="C107" s="6">
        <v>0</v>
      </c>
      <c r="D107" s="6">
        <v>188308.58</v>
      </c>
      <c r="E107" s="6">
        <v>0</v>
      </c>
      <c r="F107" s="15">
        <f t="shared" si="6"/>
        <v>188308.58</v>
      </c>
      <c r="G107" s="15">
        <f t="shared" si="7"/>
        <v>188308.58</v>
      </c>
    </row>
    <row r="108" spans="1:7">
      <c r="A108" s="24" t="s">
        <v>198</v>
      </c>
      <c r="B108" s="14" t="s">
        <v>199</v>
      </c>
      <c r="C108" s="6">
        <v>0</v>
      </c>
      <c r="D108" s="6">
        <v>0</v>
      </c>
      <c r="E108" s="6">
        <v>19720</v>
      </c>
      <c r="F108" s="15">
        <f t="shared" si="6"/>
        <v>19720</v>
      </c>
      <c r="G108" s="15">
        <f t="shared" si="7"/>
        <v>19720</v>
      </c>
    </row>
    <row r="109" spans="1:7">
      <c r="A109" s="24" t="s">
        <v>152</v>
      </c>
      <c r="B109" s="14" t="s">
        <v>153</v>
      </c>
      <c r="C109" s="6">
        <v>0</v>
      </c>
      <c r="D109" s="6">
        <v>84139.97</v>
      </c>
      <c r="E109" s="6">
        <v>0</v>
      </c>
      <c r="F109" s="15">
        <f t="shared" ref="F109" si="14">C109+D109+E109</f>
        <v>84139.97</v>
      </c>
      <c r="G109" s="15">
        <f t="shared" ref="G109" si="15">C109+D109+E109</f>
        <v>84139.97</v>
      </c>
    </row>
    <row r="110" spans="1:7">
      <c r="A110" s="24" t="s">
        <v>130</v>
      </c>
      <c r="B110" s="14" t="s">
        <v>131</v>
      </c>
      <c r="C110" s="6">
        <v>1</v>
      </c>
      <c r="D110" s="6">
        <v>0</v>
      </c>
      <c r="E110" s="6">
        <v>0</v>
      </c>
      <c r="F110" s="15">
        <f t="shared" si="6"/>
        <v>1</v>
      </c>
      <c r="G110" s="15">
        <f t="shared" si="7"/>
        <v>1</v>
      </c>
    </row>
    <row r="111" spans="1:7">
      <c r="A111" s="14"/>
      <c r="B111" s="25" t="s">
        <v>101</v>
      </c>
      <c r="C111" s="26">
        <f>SUM(C93:C110)</f>
        <v>3717881.3400000003</v>
      </c>
      <c r="D111" s="26">
        <f>SUM(D93:D110)</f>
        <v>909295.16999999981</v>
      </c>
      <c r="E111" s="26">
        <f>SUM(E93:E110)</f>
        <v>1694245.1700000002</v>
      </c>
      <c r="F111" s="26">
        <f>SUM(F93:F110)</f>
        <v>6321421.6800000006</v>
      </c>
      <c r="G111" s="26">
        <f>SUM(G93:G110)</f>
        <v>6321421.6800000006</v>
      </c>
    </row>
    <row r="112" spans="1:7">
      <c r="A112" s="14"/>
      <c r="B112" s="14"/>
      <c r="C112" s="15"/>
      <c r="D112" s="15"/>
      <c r="E112" s="15"/>
      <c r="F112" s="14"/>
      <c r="G112" s="14"/>
    </row>
    <row r="113" spans="1:7">
      <c r="A113" s="14"/>
      <c r="B113" s="14"/>
      <c r="C113" s="15"/>
      <c r="D113" s="15"/>
      <c r="E113" s="15"/>
      <c r="F113" s="14"/>
      <c r="G113" s="14"/>
    </row>
    <row r="114" spans="1:7">
      <c r="A114" s="14"/>
      <c r="B114" s="27" t="s">
        <v>102</v>
      </c>
      <c r="C114" s="28">
        <f>C85+C111</f>
        <v>6118209.8100000005</v>
      </c>
      <c r="D114" s="28">
        <f>D85+D111</f>
        <v>3409309.83</v>
      </c>
      <c r="E114" s="28">
        <f>E85+E111</f>
        <v>6900135.9900000002</v>
      </c>
      <c r="F114" s="28">
        <f>F85+F111</f>
        <v>16427655.629999999</v>
      </c>
      <c r="G114" s="28">
        <f>G85+G111</f>
        <v>16427655.629999999</v>
      </c>
    </row>
  </sheetData>
  <mergeCells count="6">
    <mergeCell ref="A1:A2"/>
    <mergeCell ref="B1:B2"/>
    <mergeCell ref="F1:F2"/>
    <mergeCell ref="A91:A92"/>
    <mergeCell ref="B91:B92"/>
    <mergeCell ref="F91:F92"/>
  </mergeCells>
  <printOptions horizontalCentered="1"/>
  <pageMargins left="0" right="0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Delfino Diaz</dc:creator>
  <cp:lastModifiedBy>Delfino Diaz</cp:lastModifiedBy>
  <cp:lastPrinted>2023-01-11T20:45:38Z</cp:lastPrinted>
  <dcterms:created xsi:type="dcterms:W3CDTF">2022-12-06T19:20:53Z</dcterms:created>
  <dcterms:modified xsi:type="dcterms:W3CDTF">2023-01-17T17:56:26Z</dcterms:modified>
</cp:coreProperties>
</file>